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olivine.sharepoint.com/sites/ExternalShares/CECDSGS/Settlements &amp; Payments/Templates/2024/Claim Forms/"/>
    </mc:Choice>
  </mc:AlternateContent>
  <xr:revisionPtr revIDLastSave="537" documentId="13_ncr:1_{4855DA31-3CA6-4B89-92FD-89CDAE0EA107}" xr6:coauthVersionLast="47" xr6:coauthVersionMax="47" xr10:uidLastSave="{D6F292E5-2446-423D-BA82-3CCF1002FBFC}"/>
  <bookViews>
    <workbookView xWindow="45972" yWindow="16764" windowWidth="23256" windowHeight="13896" tabRatio="828" xr2:uid="{00000000-000D-0000-FFFF-FFFF00000000}"/>
  </bookViews>
  <sheets>
    <sheet name="Instructions" sheetId="27" r:id="rId1"/>
    <sheet name="Provider Information" sheetId="2" r:id="rId2"/>
    <sheet name="Program Activity Report " sheetId="24" r:id="rId3"/>
    <sheet name="Load Reduction Report" sheetId="28" r:id="rId4"/>
    <sheet name="Administrative Costs" sheetId="23" r:id="rId5"/>
    <sheet name="Incremental Demand Charges" sheetId="26" r:id="rId6"/>
    <sheet name="Controllable Gen. Incentive " sheetId="25" r:id="rId7"/>
    <sheet name="Incentive Summary" sheetId="29" r:id="rId8"/>
    <sheet name="Index" sheetId="21" state="hidden" r:id="rId9"/>
  </sheets>
  <externalReferences>
    <externalReference r:id="rId10"/>
    <externalReference r:id="rId11"/>
  </externalReferences>
  <definedNames>
    <definedName name="Check_Result" localSheetId="7">[1]Lists!$B$2:$B$1048576</definedName>
    <definedName name="Check_Result">[2]Lists!$B$2:$B$1048576</definedName>
    <definedName name="Resource_Type">Index!$A$2:$A$9</definedName>
    <definedName name="Review_Result" localSheetId="7">[1]Lists!$A$2:$A$19</definedName>
    <definedName name="Review_Result">[2]Lists!$A$2:$A$19</definedName>
    <definedName name="Submission_1" localSheetId="7">#REF!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vG5h95rqqct8b1sxu4DgFhlK5VQ3uK84LAqGkHcTlZA="/>
    </ext>
  </extLst>
</workbook>
</file>

<file path=xl/calcChain.xml><?xml version="1.0" encoding="utf-8"?>
<calcChain xmlns="http://schemas.openxmlformats.org/spreadsheetml/2006/main">
  <c r="O56" i="28" l="1"/>
  <c r="O55" i="28"/>
  <c r="O54" i="28"/>
  <c r="O53" i="28"/>
  <c r="O52" i="28"/>
  <c r="O51" i="28"/>
  <c r="O50" i="28"/>
  <c r="O49" i="28"/>
  <c r="O48" i="28"/>
  <c r="O47" i="28"/>
  <c r="O46" i="28"/>
  <c r="O45" i="28"/>
  <c r="O44" i="28"/>
  <c r="O43" i="28"/>
  <c r="O42" i="28"/>
  <c r="O41" i="28"/>
  <c r="O40" i="28"/>
  <c r="O39" i="28"/>
  <c r="O38" i="28"/>
  <c r="O37" i="28"/>
  <c r="O36" i="28"/>
  <c r="O35" i="28"/>
  <c r="O34" i="28"/>
  <c r="O33" i="28"/>
  <c r="B17" i="29" l="1"/>
  <c r="C11" i="29"/>
  <c r="G10" i="29"/>
  <c r="G11" i="29" s="1"/>
  <c r="C10" i="29"/>
  <c r="B18" i="29"/>
  <c r="B16" i="29"/>
  <c r="C6" i="29"/>
  <c r="C5" i="29"/>
  <c r="C4" i="29"/>
  <c r="C3" i="29"/>
  <c r="B15" i="29" l="1"/>
  <c r="O24" i="28"/>
  <c r="J4" i="24"/>
  <c r="L4" i="24"/>
  <c r="N4" i="24"/>
  <c r="P4" i="24"/>
  <c r="R4" i="24"/>
  <c r="T4" i="24"/>
  <c r="V4" i="24"/>
  <c r="J5" i="24"/>
  <c r="L5" i="24"/>
  <c r="N5" i="24"/>
  <c r="P5" i="24"/>
  <c r="R5" i="24"/>
  <c r="T5" i="24"/>
  <c r="V5" i="24"/>
  <c r="J6" i="24"/>
  <c r="L6" i="24"/>
  <c r="N6" i="24"/>
  <c r="P6" i="24"/>
  <c r="R6" i="24"/>
  <c r="T6" i="24"/>
  <c r="V6" i="24"/>
  <c r="J7" i="24"/>
  <c r="L7" i="24"/>
  <c r="N7" i="24"/>
  <c r="P7" i="24"/>
  <c r="R7" i="24"/>
  <c r="T7" i="24"/>
  <c r="V7" i="24"/>
  <c r="J8" i="24"/>
  <c r="L8" i="24"/>
  <c r="N8" i="24"/>
  <c r="P8" i="24"/>
  <c r="R8" i="24"/>
  <c r="T8" i="24"/>
  <c r="V8" i="24"/>
  <c r="J9" i="24"/>
  <c r="L9" i="24"/>
  <c r="N9" i="24"/>
  <c r="P9" i="24"/>
  <c r="R9" i="24"/>
  <c r="T9" i="24"/>
  <c r="V9" i="24"/>
  <c r="J10" i="24"/>
  <c r="L10" i="24"/>
  <c r="N10" i="24"/>
  <c r="P10" i="24"/>
  <c r="R10" i="24"/>
  <c r="T10" i="24"/>
  <c r="V10" i="24"/>
  <c r="J11" i="24"/>
  <c r="L11" i="24"/>
  <c r="N11" i="24"/>
  <c r="P11" i="24"/>
  <c r="R11" i="24"/>
  <c r="T11" i="24"/>
  <c r="V11" i="24"/>
  <c r="J12" i="24"/>
  <c r="L12" i="24"/>
  <c r="N12" i="24"/>
  <c r="P12" i="24"/>
  <c r="R12" i="24"/>
  <c r="T12" i="24"/>
  <c r="V12" i="24"/>
  <c r="J13" i="24"/>
  <c r="L13" i="24"/>
  <c r="N13" i="24"/>
  <c r="P13" i="24"/>
  <c r="R13" i="24"/>
  <c r="T13" i="24"/>
  <c r="V13" i="24"/>
  <c r="J14" i="24"/>
  <c r="L14" i="24"/>
  <c r="N14" i="24"/>
  <c r="P14" i="24"/>
  <c r="R14" i="24"/>
  <c r="T14" i="24"/>
  <c r="V14" i="24"/>
  <c r="J15" i="24"/>
  <c r="L15" i="24"/>
  <c r="N15" i="24"/>
  <c r="P15" i="24"/>
  <c r="R15" i="24"/>
  <c r="T15" i="24"/>
  <c r="V15" i="24"/>
  <c r="J16" i="24"/>
  <c r="L16" i="24"/>
  <c r="N16" i="24"/>
  <c r="P16" i="24"/>
  <c r="R16" i="24"/>
  <c r="T16" i="24"/>
  <c r="V16" i="24"/>
  <c r="J17" i="24"/>
  <c r="L17" i="24"/>
  <c r="N17" i="24"/>
  <c r="P17" i="24"/>
  <c r="R17" i="24"/>
  <c r="T17" i="24"/>
  <c r="V17" i="24"/>
  <c r="J18" i="24"/>
  <c r="L18" i="24"/>
  <c r="N18" i="24"/>
  <c r="P18" i="24"/>
  <c r="R18" i="24"/>
  <c r="T18" i="24"/>
  <c r="V18" i="24"/>
  <c r="J19" i="24"/>
  <c r="L19" i="24"/>
  <c r="N19" i="24"/>
  <c r="P19" i="24"/>
  <c r="R19" i="24"/>
  <c r="T19" i="24"/>
  <c r="V19" i="24"/>
  <c r="J20" i="24"/>
  <c r="L20" i="24"/>
  <c r="N20" i="24"/>
  <c r="P20" i="24"/>
  <c r="R20" i="24"/>
  <c r="T20" i="24"/>
  <c r="V20" i="24"/>
  <c r="J21" i="24"/>
  <c r="L21" i="24"/>
  <c r="N21" i="24"/>
  <c r="P21" i="24"/>
  <c r="R21" i="24"/>
  <c r="T21" i="24"/>
  <c r="V21" i="24"/>
  <c r="J22" i="24"/>
  <c r="L22" i="24"/>
  <c r="N22" i="24"/>
  <c r="P22" i="24"/>
  <c r="R22" i="24"/>
  <c r="T22" i="24"/>
  <c r="V22" i="24"/>
  <c r="J23" i="24"/>
  <c r="L23" i="24"/>
  <c r="N23" i="24"/>
  <c r="P23" i="24"/>
  <c r="R23" i="24"/>
  <c r="T23" i="24"/>
  <c r="V23" i="24"/>
  <c r="J24" i="24"/>
  <c r="L24" i="24"/>
  <c r="N24" i="24"/>
  <c r="P24" i="24"/>
  <c r="R24" i="24"/>
  <c r="T24" i="24"/>
  <c r="V24" i="24"/>
  <c r="J25" i="24"/>
  <c r="L25" i="24"/>
  <c r="N25" i="24"/>
  <c r="P25" i="24"/>
  <c r="R25" i="24"/>
  <c r="T25" i="24"/>
  <c r="V25" i="24"/>
  <c r="J26" i="24"/>
  <c r="L26" i="24"/>
  <c r="N26" i="24"/>
  <c r="P26" i="24"/>
  <c r="R26" i="24"/>
  <c r="T26" i="24"/>
  <c r="V26" i="24"/>
  <c r="J27" i="24"/>
  <c r="L27" i="24"/>
  <c r="N27" i="24"/>
  <c r="P27" i="24"/>
  <c r="R27" i="24"/>
  <c r="T27" i="24"/>
  <c r="V27" i="24"/>
  <c r="J28" i="24"/>
  <c r="L28" i="24"/>
  <c r="N28" i="24"/>
  <c r="P28" i="24"/>
  <c r="R28" i="24"/>
  <c r="T28" i="24"/>
  <c r="V28" i="24"/>
  <c r="J29" i="24"/>
  <c r="L29" i="24"/>
  <c r="N29" i="24"/>
  <c r="P29" i="24"/>
  <c r="R29" i="24"/>
  <c r="T29" i="24"/>
  <c r="V29" i="24"/>
  <c r="J30" i="24"/>
  <c r="L30" i="24"/>
  <c r="N30" i="24"/>
  <c r="P30" i="24"/>
  <c r="R30" i="24"/>
  <c r="T30" i="24"/>
  <c r="V30" i="24"/>
  <c r="J31" i="24"/>
  <c r="L31" i="24"/>
  <c r="N31" i="24"/>
  <c r="P31" i="24"/>
  <c r="R31" i="24"/>
  <c r="T31" i="24"/>
  <c r="V31" i="24"/>
  <c r="J32" i="24"/>
  <c r="L32" i="24"/>
  <c r="N32" i="24"/>
  <c r="P32" i="24"/>
  <c r="R32" i="24"/>
  <c r="T32" i="24"/>
  <c r="V32" i="24"/>
  <c r="J33" i="24"/>
  <c r="L33" i="24"/>
  <c r="N33" i="24"/>
  <c r="P33" i="24"/>
  <c r="R33" i="24"/>
  <c r="T33" i="24"/>
  <c r="V33" i="24"/>
  <c r="J34" i="24"/>
  <c r="L34" i="24"/>
  <c r="N34" i="24"/>
  <c r="P34" i="24"/>
  <c r="R34" i="24"/>
  <c r="T34" i="24"/>
  <c r="V34" i="24"/>
  <c r="J35" i="24"/>
  <c r="L35" i="24"/>
  <c r="N35" i="24"/>
  <c r="P35" i="24"/>
  <c r="R35" i="24"/>
  <c r="T35" i="24"/>
  <c r="V35" i="24"/>
  <c r="J36" i="24"/>
  <c r="L36" i="24"/>
  <c r="N36" i="24"/>
  <c r="P36" i="24"/>
  <c r="R36" i="24"/>
  <c r="T36" i="24"/>
  <c r="V36" i="24"/>
  <c r="J37" i="24"/>
  <c r="L37" i="24"/>
  <c r="N37" i="24"/>
  <c r="P37" i="24"/>
  <c r="R37" i="24"/>
  <c r="T37" i="24"/>
  <c r="V37" i="24"/>
  <c r="J38" i="24"/>
  <c r="L38" i="24"/>
  <c r="N38" i="24"/>
  <c r="P38" i="24"/>
  <c r="R38" i="24"/>
  <c r="T38" i="24"/>
  <c r="V38" i="24"/>
  <c r="J39" i="24"/>
  <c r="L39" i="24"/>
  <c r="N39" i="24"/>
  <c r="P39" i="24"/>
  <c r="R39" i="24"/>
  <c r="T39" i="24"/>
  <c r="V39" i="24"/>
  <c r="J40" i="24"/>
  <c r="L40" i="24"/>
  <c r="N40" i="24"/>
  <c r="P40" i="24"/>
  <c r="R40" i="24"/>
  <c r="T40" i="24"/>
  <c r="V40" i="24"/>
  <c r="J41" i="24"/>
  <c r="L41" i="24"/>
  <c r="N41" i="24"/>
  <c r="P41" i="24"/>
  <c r="R41" i="24"/>
  <c r="T41" i="24"/>
  <c r="V41" i="24"/>
  <c r="J42" i="24"/>
  <c r="L42" i="24"/>
  <c r="N42" i="24"/>
  <c r="P42" i="24"/>
  <c r="R42" i="24"/>
  <c r="T42" i="24"/>
  <c r="V42" i="24"/>
  <c r="J43" i="24"/>
  <c r="L43" i="24"/>
  <c r="N43" i="24"/>
  <c r="P43" i="24"/>
  <c r="R43" i="24"/>
  <c r="T43" i="24"/>
  <c r="V43" i="24"/>
  <c r="J44" i="24"/>
  <c r="L44" i="24"/>
  <c r="N44" i="24"/>
  <c r="P44" i="24"/>
  <c r="R44" i="24"/>
  <c r="T44" i="24"/>
  <c r="V44" i="24"/>
  <c r="J45" i="24"/>
  <c r="L45" i="24"/>
  <c r="N45" i="24"/>
  <c r="P45" i="24"/>
  <c r="R45" i="24"/>
  <c r="T45" i="24"/>
  <c r="V45" i="24"/>
  <c r="J46" i="24"/>
  <c r="L46" i="24"/>
  <c r="N46" i="24"/>
  <c r="P46" i="24"/>
  <c r="R46" i="24"/>
  <c r="T46" i="24"/>
  <c r="V46" i="24"/>
  <c r="J47" i="24"/>
  <c r="L47" i="24"/>
  <c r="N47" i="24"/>
  <c r="P47" i="24"/>
  <c r="R47" i="24"/>
  <c r="T47" i="24"/>
  <c r="V47" i="24"/>
  <c r="J48" i="24"/>
  <c r="L48" i="24"/>
  <c r="N48" i="24"/>
  <c r="P48" i="24"/>
  <c r="R48" i="24"/>
  <c r="T48" i="24"/>
  <c r="V48" i="24"/>
  <c r="J49" i="24"/>
  <c r="L49" i="24"/>
  <c r="N49" i="24"/>
  <c r="P49" i="24"/>
  <c r="R49" i="24"/>
  <c r="T49" i="24"/>
  <c r="V49" i="24"/>
  <c r="J50" i="24"/>
  <c r="L50" i="24"/>
  <c r="N50" i="24"/>
  <c r="P50" i="24"/>
  <c r="R50" i="24"/>
  <c r="T50" i="24"/>
  <c r="V50" i="24"/>
  <c r="J51" i="24"/>
  <c r="L51" i="24"/>
  <c r="N51" i="24"/>
  <c r="P51" i="24"/>
  <c r="R51" i="24"/>
  <c r="T51" i="24"/>
  <c r="V51" i="24"/>
  <c r="J52" i="24"/>
  <c r="L52" i="24"/>
  <c r="N52" i="24"/>
  <c r="P52" i="24"/>
  <c r="R52" i="24"/>
  <c r="T52" i="24"/>
  <c r="V52" i="24"/>
  <c r="O30" i="28"/>
  <c r="O29" i="28"/>
  <c r="O28" i="28"/>
  <c r="O27" i="28"/>
  <c r="O26" i="28"/>
  <c r="O25" i="28"/>
  <c r="O23" i="28"/>
  <c r="O22" i="28"/>
  <c r="O21" i="28"/>
  <c r="O20" i="28"/>
  <c r="O19" i="28"/>
  <c r="O18" i="28"/>
  <c r="O17" i="28"/>
  <c r="O16" i="28"/>
  <c r="O15" i="28"/>
  <c r="O14" i="28"/>
  <c r="O13" i="28"/>
  <c r="O12" i="28"/>
  <c r="O11" i="28"/>
  <c r="O10" i="28"/>
  <c r="O9" i="28"/>
  <c r="O8" i="28"/>
  <c r="O7" i="28"/>
  <c r="P21" i="28" l="1"/>
  <c r="P47" i="28"/>
  <c r="Q47" i="28" s="1"/>
  <c r="R47" i="28" s="1"/>
  <c r="S47" i="28" s="1"/>
  <c r="P50" i="28"/>
  <c r="Q50" i="28" s="1"/>
  <c r="R50" i="28" s="1"/>
  <c r="S50" i="28" s="1"/>
  <c r="P34" i="28"/>
  <c r="Q34" i="28" s="1"/>
  <c r="R34" i="28" s="1"/>
  <c r="S34" i="28" s="1"/>
  <c r="P40" i="28"/>
  <c r="Q40" i="28" s="1"/>
  <c r="R40" i="28" s="1"/>
  <c r="S40" i="28" s="1"/>
  <c r="P49" i="28"/>
  <c r="Q49" i="28" s="1"/>
  <c r="R49" i="28" s="1"/>
  <c r="S49" i="28" s="1"/>
  <c r="P33" i="28"/>
  <c r="Q33" i="28" s="1"/>
  <c r="R33" i="28" s="1"/>
  <c r="S33" i="28" s="1"/>
  <c r="P55" i="28"/>
  <c r="Q55" i="28" s="1"/>
  <c r="R55" i="28" s="1"/>
  <c r="S55" i="28" s="1"/>
  <c r="P39" i="28"/>
  <c r="Q39" i="28" s="1"/>
  <c r="R39" i="28" s="1"/>
  <c r="S39" i="28" s="1"/>
  <c r="P54" i="28"/>
  <c r="Q54" i="28" s="1"/>
  <c r="R54" i="28" s="1"/>
  <c r="S54" i="28" s="1"/>
  <c r="P38" i="28"/>
  <c r="Q38" i="28" s="1"/>
  <c r="R38" i="28" s="1"/>
  <c r="S38" i="28" s="1"/>
  <c r="P41" i="28"/>
  <c r="Q41" i="28" s="1"/>
  <c r="R41" i="28" s="1"/>
  <c r="S41" i="28" s="1"/>
  <c r="P44" i="28"/>
  <c r="Q44" i="28" s="1"/>
  <c r="R44" i="28" s="1"/>
  <c r="S44" i="28" s="1"/>
  <c r="P53" i="28"/>
  <c r="Q53" i="28" s="1"/>
  <c r="R53" i="28" s="1"/>
  <c r="S53" i="28" s="1"/>
  <c r="P37" i="28"/>
  <c r="Q37" i="28" s="1"/>
  <c r="R37" i="28" s="1"/>
  <c r="S37" i="28" s="1"/>
  <c r="P43" i="28"/>
  <c r="Q43" i="28" s="1"/>
  <c r="R43" i="28" s="1"/>
  <c r="S43" i="28" s="1"/>
  <c r="P52" i="28"/>
  <c r="Q52" i="28" s="1"/>
  <c r="R52" i="28" s="1"/>
  <c r="S52" i="28" s="1"/>
  <c r="P36" i="28"/>
  <c r="Q36" i="28" s="1"/>
  <c r="R36" i="28" s="1"/>
  <c r="S36" i="28" s="1"/>
  <c r="P45" i="28"/>
  <c r="Q45" i="28" s="1"/>
  <c r="R45" i="28" s="1"/>
  <c r="S45" i="28" s="1"/>
  <c r="P48" i="28"/>
  <c r="Q48" i="28" s="1"/>
  <c r="R48" i="28" s="1"/>
  <c r="S48" i="28" s="1"/>
  <c r="P35" i="28"/>
  <c r="Q35" i="28" s="1"/>
  <c r="R35" i="28" s="1"/>
  <c r="S35" i="28" s="1"/>
  <c r="P56" i="28"/>
  <c r="Q56" i="28" s="1"/>
  <c r="R56" i="28" s="1"/>
  <c r="S56" i="28" s="1"/>
  <c r="P46" i="28"/>
  <c r="Q46" i="28" s="1"/>
  <c r="R46" i="28" s="1"/>
  <c r="S46" i="28" s="1"/>
  <c r="P42" i="28"/>
  <c r="Q42" i="28" s="1"/>
  <c r="R42" i="28" s="1"/>
  <c r="S42" i="28" s="1"/>
  <c r="P51" i="28"/>
  <c r="Q51" i="28" s="1"/>
  <c r="R51" i="28" s="1"/>
  <c r="S51" i="28" s="1"/>
  <c r="P8" i="28"/>
  <c r="P20" i="28"/>
  <c r="Q20" i="28" s="1"/>
  <c r="R20" i="28" s="1"/>
  <c r="S20" i="28" s="1"/>
  <c r="Q8" i="28"/>
  <c r="R8" i="28" s="1"/>
  <c r="S8" i="28" s="1"/>
  <c r="P24" i="28"/>
  <c r="Q24" i="28" s="1"/>
  <c r="Q21" i="28"/>
  <c r="R21" i="28" s="1"/>
  <c r="S21" i="28" s="1"/>
  <c r="P23" i="28"/>
  <c r="Q23" i="28" s="1"/>
  <c r="R23" i="28" s="1"/>
  <c r="S23" i="28" s="1"/>
  <c r="P22" i="28"/>
  <c r="Q22" i="28" s="1"/>
  <c r="R22" i="28" s="1"/>
  <c r="S22" i="28" s="1"/>
  <c r="P17" i="28"/>
  <c r="Q17" i="28" s="1"/>
  <c r="R17" i="28" s="1"/>
  <c r="S17" i="28" s="1"/>
  <c r="P30" i="28"/>
  <c r="Q30" i="28" s="1"/>
  <c r="R30" i="28" s="1"/>
  <c r="S30" i="28" s="1"/>
  <c r="V3" i="24" s="1"/>
  <c r="P14" i="28"/>
  <c r="Q14" i="28" s="1"/>
  <c r="R14" i="28" s="1"/>
  <c r="S14" i="28" s="1"/>
  <c r="P29" i="28"/>
  <c r="Q29" i="28" s="1"/>
  <c r="R29" i="28" s="1"/>
  <c r="S29" i="28" s="1"/>
  <c r="T3" i="24" s="1"/>
  <c r="P13" i="28"/>
  <c r="Q13" i="28" s="1"/>
  <c r="R13" i="28" s="1"/>
  <c r="S13" i="28" s="1"/>
  <c r="P19" i="28"/>
  <c r="Q19" i="28" s="1"/>
  <c r="R19" i="28" s="1"/>
  <c r="S19" i="28" s="1"/>
  <c r="P7" i="28"/>
  <c r="Q7" i="28" s="1"/>
  <c r="R7" i="28" s="1"/>
  <c r="S7" i="28" s="1"/>
  <c r="P28" i="28"/>
  <c r="Q28" i="28" s="1"/>
  <c r="R28" i="28" s="1"/>
  <c r="S28" i="28" s="1"/>
  <c r="R3" i="24" s="1"/>
  <c r="P12" i="28"/>
  <c r="Q12" i="28" s="1"/>
  <c r="R12" i="28" s="1"/>
  <c r="S12" i="28" s="1"/>
  <c r="P16" i="28"/>
  <c r="Q16" i="28" s="1"/>
  <c r="R16" i="28" s="1"/>
  <c r="S16" i="28" s="1"/>
  <c r="P15" i="28"/>
  <c r="Q15" i="28" s="1"/>
  <c r="R15" i="28" s="1"/>
  <c r="S15" i="28" s="1"/>
  <c r="P27" i="28"/>
  <c r="Q27" i="28" s="1"/>
  <c r="R27" i="28" s="1"/>
  <c r="S27" i="28" s="1"/>
  <c r="P3" i="24" s="1"/>
  <c r="P11" i="28"/>
  <c r="Q11" i="28" s="1"/>
  <c r="R11" i="28" s="1"/>
  <c r="S11" i="28" s="1"/>
  <c r="P26" i="28"/>
  <c r="Q26" i="28" s="1"/>
  <c r="R26" i="28" s="1"/>
  <c r="S26" i="28" s="1"/>
  <c r="N3" i="24" s="1"/>
  <c r="P10" i="28"/>
  <c r="Q10" i="28" s="1"/>
  <c r="R10" i="28" s="1"/>
  <c r="S10" i="28" s="1"/>
  <c r="P18" i="28"/>
  <c r="Q18" i="28" s="1"/>
  <c r="R18" i="28" s="1"/>
  <c r="S18" i="28" s="1"/>
  <c r="P25" i="28"/>
  <c r="Q25" i="28" s="1"/>
  <c r="R25" i="28" s="1"/>
  <c r="S25" i="28" s="1"/>
  <c r="L3" i="24" s="1"/>
  <c r="P9" i="28"/>
  <c r="Q9" i="28" s="1"/>
  <c r="R9" i="28" s="1"/>
  <c r="S9" i="28" s="1"/>
  <c r="R24" i="28" l="1"/>
  <c r="S24" i="28" s="1"/>
  <c r="J3" i="24" s="1"/>
  <c r="B10" i="29" s="1"/>
  <c r="B11" i="29" l="1"/>
  <c r="F10" i="29"/>
  <c r="F11" i="29" l="1"/>
  <c r="B14" i="29" s="1"/>
  <c r="B19" i="29" s="1"/>
  <c r="H10" i="29"/>
  <c r="H11"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Wood</author>
  </authors>
  <commentList>
    <comment ref="B2" authorId="0" shapeId="0" xr:uid="{4889FE9F-8369-4BB5-ABFF-1027E64661AA}">
      <text>
        <r>
          <rPr>
            <sz val="9"/>
            <color indexed="81"/>
            <rFont val="Tahoma"/>
            <family val="2"/>
          </rPr>
          <t>Amount of administrative costs being claimed based on the selected administrative cost reimbursement structure described in Chapter 6, Section B.</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 Gaulier</author>
  </authors>
  <commentList>
    <comment ref="B2" authorId="0" shapeId="0" xr:uid="{F608BA75-2BC7-4D0F-AD53-4D4B70454813}">
      <text>
        <r>
          <rPr>
            <b/>
            <sz val="9"/>
            <color indexed="81"/>
            <rFont val="Tahoma"/>
            <family val="2"/>
          </rPr>
          <t>Please enter a value in dollars ($) of the incremental amount of demand charges incurred in the months in which your resources participated in DSGS event(s).</t>
        </r>
      </text>
    </comment>
  </commentList>
</comments>
</file>

<file path=xl/sharedStrings.xml><?xml version="1.0" encoding="utf-8"?>
<sst xmlns="http://schemas.openxmlformats.org/spreadsheetml/2006/main" count="242" uniqueCount="131">
  <si>
    <t>Demand Side Grid Support Program</t>
  </si>
  <si>
    <t>Provider Information</t>
  </si>
  <si>
    <t>Provider Name</t>
  </si>
  <si>
    <t>Claim Contact Person's Name</t>
  </si>
  <si>
    <t>Claim Contact Person's Title</t>
  </si>
  <si>
    <t>Claim Contact Person's Email Address</t>
  </si>
  <si>
    <t>Claim Contact Person's Phone Number</t>
  </si>
  <si>
    <t>Program Year</t>
  </si>
  <si>
    <t>7-8PM</t>
  </si>
  <si>
    <t>8-9PM</t>
  </si>
  <si>
    <t>9-10PM</t>
  </si>
  <si>
    <t>Address 1</t>
  </si>
  <si>
    <t>Address 2</t>
  </si>
  <si>
    <t>City</t>
  </si>
  <si>
    <t>Zip Code</t>
  </si>
  <si>
    <t>State</t>
  </si>
  <si>
    <t>Verified incremental load reduction (kWh)</t>
  </si>
  <si>
    <t>Standby Commitment (in kWh)</t>
  </si>
  <si>
    <t>Resource 1</t>
  </si>
  <si>
    <t>Resource 2</t>
  </si>
  <si>
    <t>Resource 3</t>
  </si>
  <si>
    <t>Resource 4</t>
  </si>
  <si>
    <t>Resource 5</t>
  </si>
  <si>
    <t>Resource 6</t>
  </si>
  <si>
    <t>Resource 7</t>
  </si>
  <si>
    <t>Resource 8</t>
  </si>
  <si>
    <t>Resource 9</t>
  </si>
  <si>
    <t>Resource 10</t>
  </si>
  <si>
    <t>Resource 11</t>
  </si>
  <si>
    <t>Resource 12</t>
  </si>
  <si>
    <t>Resource 13</t>
  </si>
  <si>
    <t>Resource 14</t>
  </si>
  <si>
    <t>Resource 15</t>
  </si>
  <si>
    <t>Resource 16</t>
  </si>
  <si>
    <t>Resource 17</t>
  </si>
  <si>
    <t>Resource 18</t>
  </si>
  <si>
    <t>Resource 19</t>
  </si>
  <si>
    <t>Resource 20</t>
  </si>
  <si>
    <t>Resource 21</t>
  </si>
  <si>
    <t>Resource 22</t>
  </si>
  <si>
    <t>Resource 23</t>
  </si>
  <si>
    <t>Resource 24</t>
  </si>
  <si>
    <t>Resource 25</t>
  </si>
  <si>
    <t>Resource 26</t>
  </si>
  <si>
    <t>Resource 27</t>
  </si>
  <si>
    <t>Resource 28</t>
  </si>
  <si>
    <t>Resource 29</t>
  </si>
  <si>
    <t>Resource 30</t>
  </si>
  <si>
    <t>Resource 31</t>
  </si>
  <si>
    <t>Resource 32</t>
  </si>
  <si>
    <t>Resource 33</t>
  </si>
  <si>
    <t>Resource 34</t>
  </si>
  <si>
    <t>Resource 35</t>
  </si>
  <si>
    <t>Resource 36</t>
  </si>
  <si>
    <t>Resource 37</t>
  </si>
  <si>
    <t>Resource 38</t>
  </si>
  <si>
    <t>Resource 39</t>
  </si>
  <si>
    <t>Resource 40</t>
  </si>
  <si>
    <t>Resource 41</t>
  </si>
  <si>
    <t>Resource 42</t>
  </si>
  <si>
    <t>Resource 43</t>
  </si>
  <si>
    <t>Resource 44</t>
  </si>
  <si>
    <t>Resource 45</t>
  </si>
  <si>
    <t>Resource 46</t>
  </si>
  <si>
    <t>Resource 47</t>
  </si>
  <si>
    <t>Resource 48</t>
  </si>
  <si>
    <t>Resource 49</t>
  </si>
  <si>
    <t>Resource 50</t>
  </si>
  <si>
    <t>10-11PM</t>
  </si>
  <si>
    <t>6-7PM</t>
  </si>
  <si>
    <t>Controllable Generation Incentive</t>
  </si>
  <si>
    <t>Generator Nameplate Capacity</t>
  </si>
  <si>
    <t>HP or kW</t>
  </si>
  <si>
    <t>Resource Type</t>
  </si>
  <si>
    <t>Back-up Generation</t>
  </si>
  <si>
    <t>Electrice Vehicle/EVSE</t>
  </si>
  <si>
    <t>Other</t>
  </si>
  <si>
    <t>5-6PM</t>
  </si>
  <si>
    <t>Date of Event</t>
  </si>
  <si>
    <t>11-12PM</t>
  </si>
  <si>
    <t>Building Loads (with HVAC)</t>
  </si>
  <si>
    <t>Building Loads (without HVAC)</t>
  </si>
  <si>
    <t>Water Pumps</t>
  </si>
  <si>
    <t>Battery Storage (with solarPV)</t>
  </si>
  <si>
    <t>Battery Storage (without solarPV)</t>
  </si>
  <si>
    <t>Customer Identification Number</t>
  </si>
  <si>
    <t>Period this claim form covers (e.g. May - October)</t>
  </si>
  <si>
    <t>All fields, including customer address and participant identifier are mandatory.</t>
  </si>
  <si>
    <t>Incremental Demand Charges</t>
  </si>
  <si>
    <t>Demand Charge Reimbursement Amount ($)</t>
  </si>
  <si>
    <t>Administrative Cost Reimbursement Amount ($)</t>
  </si>
  <si>
    <t>Administrative cost structure selected in initial application.</t>
  </si>
  <si>
    <t>Administrative Costs</t>
  </si>
  <si>
    <t>Load Serving Entity</t>
  </si>
  <si>
    <t>Option 1 Provider Claim Form (May 1 2024 - October 31, 2024)</t>
  </si>
  <si>
    <t>Event Day Consumption</t>
  </si>
  <si>
    <t>Unadjusted Baseline</t>
  </si>
  <si>
    <t>Day Of Adjustment</t>
  </si>
  <si>
    <t>Adjusted Baseline</t>
  </si>
  <si>
    <t>Net Load Reduction</t>
  </si>
  <si>
    <t>Compensated Load Reduction</t>
  </si>
  <si>
    <t>Customer Identifier</t>
  </si>
  <si>
    <t>[Calculated]</t>
  </si>
  <si>
    <t>Provide data in kWh</t>
  </si>
  <si>
    <t>Day Of Adjustment Hours</t>
  </si>
  <si>
    <t>Event Period</t>
  </si>
  <si>
    <t>Hour Ending</t>
  </si>
  <si>
    <t>*VALUES WITH BLUE FONT ARE PROVIDED AS AN EXAMPLE, PLEASE REPLACE WITH CUSTOMER DATA.</t>
  </si>
  <si>
    <t>Hourly Energy Consumed on Non-Event days (kWh)</t>
  </si>
  <si>
    <t>DSGS Option 1 Load Reduction Report</t>
  </si>
  <si>
    <t>Example-12345</t>
  </si>
  <si>
    <t>DSGS Incentive Summary</t>
  </si>
  <si>
    <t>Claim Contact Name</t>
  </si>
  <si>
    <t>Claim Contact Phone Number</t>
  </si>
  <si>
    <t>Claim Contact Email</t>
  </si>
  <si>
    <t>Energy and Standby Payments</t>
  </si>
  <si>
    <t>Event Date</t>
  </si>
  <si>
    <t>Total ILR (kWh)</t>
  </si>
  <si>
    <t>Total Standby Commitment (kWh)</t>
  </si>
  <si>
    <t>Energy Compensation Rate ($/kWh)</t>
  </si>
  <si>
    <t>Standby Compensation Rate ($/kWh)</t>
  </si>
  <si>
    <t>Energy Compensation</t>
  </si>
  <si>
    <t>Standby Compensation</t>
  </si>
  <si>
    <t>Total Energy + Standby Compensation</t>
  </si>
  <si>
    <t>Total</t>
  </si>
  <si>
    <t>Total Payment</t>
  </si>
  <si>
    <t>Total energy payment</t>
  </si>
  <si>
    <t>Total standby payment</t>
  </si>
  <si>
    <t>Total Increase in Demand Charges:</t>
  </si>
  <si>
    <t>Administrative Costs: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</si>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</sst>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00"/>
    <numFmt numFmtId="165" formatCode="[$-F800]dddd\,\ mmmm\ dd\,\ yyyy"/>
    <numFmt numFmtId="166" formatCode="0.0"/>
    <numFmt numFmtId="167" formatCode="#,##0.0"/>
  </numFmts>
  <fonts count="3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Tahoma"/>
      <family val="2"/>
    </font>
    <font>
      <sz val="11"/>
      <color theme="1"/>
      <name val="Tahoma"/>
      <family val="2"/>
    </font>
    <font>
      <u/>
      <sz val="11"/>
      <color theme="10"/>
      <name val="Calibri"/>
      <family val="2"/>
      <scheme val="minor"/>
    </font>
    <font>
      <b/>
      <sz val="16"/>
      <color rgb="FFFFFFFF"/>
      <name val="Tahoma"/>
      <family val="2"/>
    </font>
    <font>
      <sz val="11"/>
      <color rgb="FF000000"/>
      <name val="Calibri"/>
      <family val="2"/>
      <scheme val="minor"/>
    </font>
    <font>
      <sz val="12"/>
      <color theme="1"/>
      <name val="Calibri"/>
      <family val="2"/>
      <scheme val="minor"/>
    </font>
    <font>
      <sz val="12"/>
      <color rgb="FF000000"/>
      <name val="Calibri"/>
      <family val="2"/>
      <scheme val="minor"/>
    </font>
    <font>
      <b/>
      <sz val="12"/>
      <name val="Calibri"/>
      <family val="2"/>
      <scheme val="minor"/>
    </font>
    <font>
      <b/>
      <sz val="12"/>
      <color rgb="FF000000"/>
      <name val="Calibri"/>
      <family val="2"/>
      <scheme val="minor"/>
    </font>
    <font>
      <b/>
      <sz val="14"/>
      <color theme="0"/>
      <name val="Calibri"/>
      <family val="2"/>
      <scheme val="minor"/>
    </font>
    <font>
      <sz val="16"/>
      <color theme="0"/>
      <name val="Calibri"/>
      <family val="2"/>
      <scheme val="minor"/>
    </font>
    <font>
      <b/>
      <sz val="16"/>
      <color theme="0"/>
      <name val="Calibri"/>
      <family val="2"/>
      <scheme val="minor"/>
    </font>
    <font>
      <sz val="12"/>
      <color theme="0"/>
      <name val="Calibri"/>
      <family val="2"/>
      <scheme val="minor"/>
    </font>
    <font>
      <b/>
      <sz val="16"/>
      <color rgb="FFFFFFFF"/>
      <name val="Calibri"/>
      <family val="2"/>
      <scheme val="minor"/>
    </font>
    <font>
      <b/>
      <sz val="9"/>
      <color indexed="81"/>
      <name val="Tahoma"/>
      <family val="2"/>
    </font>
    <font>
      <b/>
      <sz val="18"/>
      <color theme="0"/>
      <name val="Calibri"/>
      <family val="2"/>
      <scheme val="minor"/>
    </font>
    <font>
      <b/>
      <sz val="14"/>
      <color theme="1"/>
      <name val="Calibri"/>
      <family val="2"/>
      <scheme val="minor"/>
    </font>
    <font>
      <sz val="9"/>
      <color indexed="81"/>
      <name val="Tahoma"/>
      <family val="2"/>
    </font>
    <font>
      <b/>
      <sz val="11"/>
      <color theme="1"/>
      <name val="Calibri"/>
      <family val="2"/>
      <scheme val="minor"/>
    </font>
    <font>
      <sz val="18"/>
      <color theme="1"/>
      <name val="Calibri"/>
      <family val="2"/>
      <scheme val="minor"/>
    </font>
    <font>
      <b/>
      <sz val="12"/>
      <color theme="1"/>
      <name val="Calibri"/>
      <family val="2"/>
      <scheme val="minor"/>
    </font>
    <font>
      <sz val="11"/>
      <color theme="2" tint="-0.249977111117893"/>
      <name val="Calibri"/>
      <family val="2"/>
      <scheme val="minor"/>
    </font>
    <font>
      <sz val="11"/>
      <color rgb="FF0070C0"/>
      <name val="Calibri"/>
      <family val="2"/>
      <scheme val="minor"/>
    </font>
    <font>
      <sz val="8"/>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s>
  <fills count="21">
    <fill>
      <patternFill patternType="none"/>
    </fill>
    <fill>
      <patternFill patternType="gray125"/>
    </fill>
    <fill>
      <patternFill patternType="solid">
        <fgColor rgb="FFD9E2F3"/>
        <bgColor rgb="FFD9E2F3"/>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D9E1F2"/>
        <bgColor rgb="FF000000"/>
      </patternFill>
    </fill>
    <fill>
      <patternFill patternType="solid">
        <fgColor theme="0"/>
        <bgColor rgb="FF000000"/>
      </patternFill>
    </fill>
    <fill>
      <patternFill patternType="solid">
        <fgColor theme="9"/>
        <bgColor indexed="64"/>
      </patternFill>
    </fill>
    <fill>
      <patternFill patternType="solid">
        <fgColor rgb="FFD9E2F3"/>
        <bgColor indexed="64"/>
      </patternFill>
    </fill>
    <fill>
      <patternFill patternType="solid">
        <fgColor theme="9"/>
        <bgColor rgb="FF002060"/>
      </patternFill>
    </fill>
    <fill>
      <patternFill patternType="solid">
        <fgColor rgb="FFD9E2F3"/>
        <bgColor rgb="FF000000"/>
      </patternFill>
    </fill>
    <fill>
      <patternFill patternType="solid">
        <fgColor theme="9"/>
        <bgColor rgb="FF000000"/>
      </patternFill>
    </fill>
    <fill>
      <patternFill patternType="solid">
        <fgColor theme="7"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bgColor indexed="64"/>
      </patternFill>
    </fill>
    <fill>
      <patternFill patternType="solid">
        <fgColor theme="2" tint="-0.499984740745262"/>
        <bgColor indexed="64"/>
      </patternFill>
    </fill>
  </fills>
  <borders count="2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6" fillId="0" borderId="1"/>
    <xf numFmtId="0" fontId="5" fillId="0" borderId="1"/>
    <xf numFmtId="0" fontId="9" fillId="0" borderId="1" applyNumberFormat="0" applyFill="0" applyBorder="0" applyAlignment="0" applyProtection="0"/>
    <xf numFmtId="0" fontId="3" fillId="0" borderId="1"/>
    <xf numFmtId="0" fontId="3" fillId="0" borderId="1"/>
    <xf numFmtId="0" fontId="3" fillId="0" borderId="1"/>
    <xf numFmtId="0" fontId="2" fillId="0" borderId="1"/>
    <xf numFmtId="0" fontId="1" fillId="0" borderId="1"/>
    <xf numFmtId="44" fontId="1" fillId="0" borderId="1" applyFont="0" applyFill="0" applyBorder="0" applyAlignment="0" applyProtection="0"/>
  </cellStyleXfs>
  <cellXfs count="164">
    <xf numFmtId="0" fontId="0" fillId="0" borderId="0" xfId="0"/>
    <xf numFmtId="0" fontId="5" fillId="0" borderId="0" xfId="0" applyFont="1"/>
    <xf numFmtId="0" fontId="11" fillId="0" borderId="2" xfId="0" applyFont="1" applyBorder="1"/>
    <xf numFmtId="0" fontId="4" fillId="0" borderId="0" xfId="0" applyFont="1"/>
    <xf numFmtId="0" fontId="3" fillId="0" borderId="1" xfId="4"/>
    <xf numFmtId="0" fontId="11" fillId="0" borderId="1" xfId="4" applyFont="1"/>
    <xf numFmtId="0" fontId="12" fillId="5" borderId="11" xfId="4" applyFont="1" applyFill="1" applyBorder="1" applyAlignment="1">
      <alignment horizontal="center"/>
    </xf>
    <xf numFmtId="0" fontId="12" fillId="5" borderId="3" xfId="4" applyFont="1" applyFill="1" applyBorder="1" applyAlignment="1">
      <alignment horizontal="center"/>
    </xf>
    <xf numFmtId="0" fontId="12" fillId="0" borderId="1" xfId="4" applyFont="1"/>
    <xf numFmtId="0" fontId="14" fillId="5" borderId="15" xfId="4" applyFont="1" applyFill="1" applyBorder="1" applyAlignment="1">
      <alignment horizontal="center" vertical="center" wrapText="1"/>
    </xf>
    <xf numFmtId="0" fontId="14" fillId="5" borderId="16" xfId="4" applyFont="1" applyFill="1" applyBorder="1" applyAlignment="1">
      <alignment horizontal="center"/>
    </xf>
    <xf numFmtId="0" fontId="3" fillId="0" borderId="1" xfId="4" applyAlignment="1">
      <alignment vertical="center"/>
    </xf>
    <xf numFmtId="0" fontId="18" fillId="8" borderId="6" xfId="4" applyFont="1" applyFill="1" applyBorder="1" applyAlignment="1">
      <alignment vertical="center"/>
    </xf>
    <xf numFmtId="0" fontId="18" fillId="8" borderId="1" xfId="5" applyFont="1" applyFill="1"/>
    <xf numFmtId="0" fontId="19" fillId="8" borderId="1" xfId="5" applyFont="1" applyFill="1" applyAlignment="1">
      <alignment vertical="top"/>
    </xf>
    <xf numFmtId="0" fontId="19" fillId="8" borderId="1" xfId="5" applyFont="1" applyFill="1"/>
    <xf numFmtId="0" fontId="3" fillId="0" borderId="1" xfId="6"/>
    <xf numFmtId="0" fontId="14" fillId="2" borderId="2" xfId="5" applyFont="1" applyFill="1" applyBorder="1" applyAlignment="1">
      <alignment horizontal="center"/>
    </xf>
    <xf numFmtId="0" fontId="14" fillId="5" borderId="2" xfId="5" applyFont="1" applyFill="1" applyBorder="1" applyAlignment="1">
      <alignment horizontal="center" vertical="center" wrapText="1"/>
    </xf>
    <xf numFmtId="0" fontId="15" fillId="9" borderId="2" xfId="6" applyFont="1" applyFill="1" applyBorder="1" applyAlignment="1">
      <alignment horizontal="center" vertical="center" wrapText="1"/>
    </xf>
    <xf numFmtId="0" fontId="15" fillId="5" borderId="2" xfId="6" applyFont="1" applyFill="1" applyBorder="1" applyAlignment="1">
      <alignment horizontal="center" vertical="center" wrapText="1"/>
    </xf>
    <xf numFmtId="0" fontId="12" fillId="2" borderId="2" xfId="5" applyFont="1" applyFill="1" applyBorder="1" applyAlignment="1">
      <alignment horizontal="center"/>
    </xf>
    <xf numFmtId="0" fontId="13" fillId="0" borderId="8" xfId="6" applyFont="1" applyBorder="1"/>
    <xf numFmtId="0" fontId="12" fillId="0" borderId="2" xfId="5" applyFont="1" applyBorder="1" applyAlignment="1" applyProtection="1">
      <alignment horizontal="center" wrapText="1"/>
      <protection locked="0"/>
    </xf>
    <xf numFmtId="0" fontId="13" fillId="0" borderId="2" xfId="6" applyFont="1" applyBorder="1"/>
    <xf numFmtId="0" fontId="3" fillId="0" borderId="1" xfId="5"/>
    <xf numFmtId="0" fontId="11" fillId="0" borderId="1" xfId="6" applyFont="1"/>
    <xf numFmtId="0" fontId="20" fillId="10" borderId="9" xfId="5" applyFont="1" applyFill="1" applyBorder="1"/>
    <xf numFmtId="0" fontId="20" fillId="10" borderId="10" xfId="5" applyFont="1" applyFill="1" applyBorder="1"/>
    <xf numFmtId="0" fontId="15" fillId="11" borderId="2" xfId="5" applyFont="1" applyFill="1" applyBorder="1" applyAlignment="1">
      <alignment vertical="top" wrapText="1"/>
    </xf>
    <xf numFmtId="0" fontId="15" fillId="6" borderId="2" xfId="5" applyFont="1" applyFill="1" applyBorder="1" applyAlignment="1">
      <alignment vertical="top" wrapText="1"/>
    </xf>
    <xf numFmtId="0" fontId="3" fillId="0" borderId="2" xfId="5" applyBorder="1"/>
    <xf numFmtId="0" fontId="15" fillId="7" borderId="2" xfId="5" applyFont="1" applyFill="1" applyBorder="1" applyAlignment="1">
      <alignment vertical="top"/>
    </xf>
    <xf numFmtId="0" fontId="3" fillId="3" borderId="1" xfId="5" applyFill="1"/>
    <xf numFmtId="0" fontId="7" fillId="3" borderId="5" xfId="5" applyFont="1" applyFill="1" applyBorder="1"/>
    <xf numFmtId="0" fontId="8" fillId="3" borderId="5" xfId="5" applyFont="1" applyFill="1" applyBorder="1"/>
    <xf numFmtId="164" fontId="3" fillId="0" borderId="2" xfId="0" applyNumberFormat="1" applyFont="1" applyBorder="1"/>
    <xf numFmtId="0" fontId="15" fillId="2" borderId="2" xfId="0" applyFont="1" applyFill="1" applyBorder="1" applyAlignment="1">
      <alignment wrapText="1"/>
    </xf>
    <xf numFmtId="0" fontId="20" fillId="12" borderId="2" xfId="0" applyFont="1" applyFill="1" applyBorder="1"/>
    <xf numFmtId="164" fontId="3" fillId="8" borderId="2" xfId="0" applyNumberFormat="1" applyFont="1" applyFill="1" applyBorder="1"/>
    <xf numFmtId="0" fontId="3" fillId="0" borderId="2" xfId="0" applyFont="1" applyBorder="1" applyAlignment="1">
      <alignment wrapText="1"/>
    </xf>
    <xf numFmtId="0" fontId="10" fillId="12" borderId="10" xfId="0" applyFont="1" applyFill="1" applyBorder="1"/>
    <xf numFmtId="0" fontId="15" fillId="2" borderId="2" xfId="0" applyFont="1" applyFill="1" applyBorder="1"/>
    <xf numFmtId="0" fontId="11" fillId="0" borderId="2" xfId="0" applyFont="1" applyBorder="1" applyAlignment="1">
      <alignment wrapText="1"/>
    </xf>
    <xf numFmtId="0" fontId="13" fillId="0" borderId="2" xfId="0" applyFont="1" applyBorder="1"/>
    <xf numFmtId="0" fontId="15" fillId="7" borderId="2" xfId="0" applyFont="1" applyFill="1" applyBorder="1" applyAlignment="1">
      <alignment horizontal="center" vertical="top"/>
    </xf>
    <xf numFmtId="0" fontId="15" fillId="2" borderId="2" xfId="0" applyFont="1" applyFill="1" applyBorder="1" applyAlignment="1">
      <alignment vertical="top" wrapText="1"/>
    </xf>
    <xf numFmtId="0" fontId="20" fillId="12" borderId="9" xfId="0" applyFont="1" applyFill="1" applyBorder="1"/>
    <xf numFmtId="0" fontId="14" fillId="5" borderId="2" xfId="4" applyFont="1" applyFill="1" applyBorder="1" applyAlignment="1">
      <alignment horizontal="center" vertical="center" wrapText="1"/>
    </xf>
    <xf numFmtId="0" fontId="15" fillId="5" borderId="1" xfId="4" applyFont="1" applyFill="1" applyAlignment="1">
      <alignment horizontal="center" vertical="center" wrapText="1"/>
    </xf>
    <xf numFmtId="0" fontId="22" fillId="8" borderId="1" xfId="7" applyFont="1" applyFill="1"/>
    <xf numFmtId="0" fontId="26" fillId="8" borderId="1" xfId="7" applyFont="1" applyFill="1"/>
    <xf numFmtId="0" fontId="2" fillId="0" borderId="1" xfId="7"/>
    <xf numFmtId="0" fontId="2" fillId="0" borderId="1" xfId="7" applyAlignment="1">
      <alignment wrapText="1"/>
    </xf>
    <xf numFmtId="0" fontId="25" fillId="13" borderId="1" xfId="7" applyFont="1" applyFill="1"/>
    <xf numFmtId="0" fontId="25" fillId="0" borderId="1" xfId="7" applyFont="1" applyAlignment="1">
      <alignment horizontal="center"/>
    </xf>
    <xf numFmtId="0" fontId="12" fillId="0" borderId="1" xfId="7" applyFont="1" applyAlignment="1">
      <alignment horizontal="left" vertical="center"/>
    </xf>
    <xf numFmtId="0" fontId="2" fillId="15" borderId="2" xfId="7" applyFill="1" applyBorder="1"/>
    <xf numFmtId="0" fontId="2" fillId="16" borderId="2" xfId="7" applyFill="1" applyBorder="1"/>
    <xf numFmtId="0" fontId="2" fillId="16" borderId="2" xfId="7" applyFill="1" applyBorder="1" applyAlignment="1">
      <alignment horizontal="center"/>
    </xf>
    <xf numFmtId="166" fontId="2" fillId="0" borderId="2" xfId="7" applyNumberFormat="1" applyBorder="1"/>
    <xf numFmtId="166" fontId="28" fillId="0" borderId="2" xfId="7" applyNumberFormat="1" applyFont="1" applyBorder="1"/>
    <xf numFmtId="166" fontId="2" fillId="17" borderId="2" xfId="7" applyNumberFormat="1" applyFill="1" applyBorder="1"/>
    <xf numFmtId="166" fontId="28" fillId="17" borderId="2" xfId="7" applyNumberFormat="1" applyFont="1" applyFill="1" applyBorder="1"/>
    <xf numFmtId="166" fontId="2" fillId="18" borderId="2" xfId="7" applyNumberFormat="1" applyFill="1" applyBorder="1"/>
    <xf numFmtId="166" fontId="25" fillId="18" borderId="2" xfId="7" applyNumberFormat="1" applyFont="1" applyFill="1" applyBorder="1"/>
    <xf numFmtId="166" fontId="29" fillId="0" borderId="2" xfId="7" applyNumberFormat="1" applyFont="1" applyBorder="1"/>
    <xf numFmtId="166" fontId="29" fillId="17" borderId="2" xfId="7" applyNumberFormat="1" applyFont="1" applyFill="1" applyBorder="1"/>
    <xf numFmtId="166" fontId="29" fillId="18" borderId="2" xfId="7" applyNumberFormat="1" applyFont="1" applyFill="1" applyBorder="1"/>
    <xf numFmtId="0" fontId="25" fillId="0" borderId="1" xfId="7" applyFont="1"/>
    <xf numFmtId="0" fontId="25" fillId="0" borderId="1" xfId="7" applyFont="1" applyAlignment="1">
      <alignment wrapText="1"/>
    </xf>
    <xf numFmtId="0" fontId="27" fillId="0" borderId="1" xfId="7" applyFont="1" applyAlignment="1">
      <alignment horizontal="left" vertical="center"/>
    </xf>
    <xf numFmtId="0" fontId="25" fillId="15" borderId="1" xfId="7" applyFont="1" applyFill="1"/>
    <xf numFmtId="2" fontId="26" fillId="8" borderId="1" xfId="7" applyNumberFormat="1" applyFont="1" applyFill="1"/>
    <xf numFmtId="2" fontId="2" fillId="0" borderId="1" xfId="7" applyNumberFormat="1"/>
    <xf numFmtId="2" fontId="2" fillId="0" borderId="2" xfId="7" applyNumberFormat="1" applyBorder="1"/>
    <xf numFmtId="2" fontId="2" fillId="17" borderId="2" xfId="7" applyNumberFormat="1" applyFill="1" applyBorder="1"/>
    <xf numFmtId="2" fontId="2" fillId="18" borderId="2" xfId="7" applyNumberFormat="1" applyFill="1" applyBorder="1"/>
    <xf numFmtId="1" fontId="26" fillId="8" borderId="1" xfId="7" applyNumberFormat="1" applyFont="1" applyFill="1" applyAlignment="1">
      <alignment horizontal="center"/>
    </xf>
    <xf numFmtId="1" fontId="2" fillId="0" borderId="1" xfId="7" applyNumberFormat="1" applyAlignment="1">
      <alignment horizontal="center"/>
    </xf>
    <xf numFmtId="1" fontId="2" fillId="16" borderId="2" xfId="7" applyNumberFormat="1" applyFill="1" applyBorder="1" applyAlignment="1">
      <alignment horizontal="center"/>
    </xf>
    <xf numFmtId="1" fontId="2" fillId="0" borderId="2" xfId="7" applyNumberFormat="1" applyBorder="1" applyAlignment="1">
      <alignment horizontal="center"/>
    </xf>
    <xf numFmtId="1" fontId="2" fillId="17" borderId="2" xfId="7" applyNumberFormat="1" applyFill="1" applyBorder="1" applyAlignment="1">
      <alignment horizontal="center"/>
    </xf>
    <xf numFmtId="1" fontId="2" fillId="18" borderId="2" xfId="7" applyNumberFormat="1" applyFill="1" applyBorder="1" applyAlignment="1">
      <alignment horizontal="center"/>
    </xf>
    <xf numFmtId="166" fontId="14" fillId="4" borderId="3" xfId="4" applyNumberFormat="1" applyFont="1" applyFill="1" applyBorder="1" applyAlignment="1">
      <alignment horizontal="center" vertical="center" wrapText="1"/>
    </xf>
    <xf numFmtId="166" fontId="14" fillId="4" borderId="4" xfId="4" applyNumberFormat="1" applyFont="1" applyFill="1" applyBorder="1" applyAlignment="1">
      <alignment horizontal="center" vertical="center" wrapText="1"/>
    </xf>
    <xf numFmtId="166" fontId="14" fillId="4" borderId="14" xfId="4" applyNumberFormat="1" applyFont="1" applyFill="1" applyBorder="1" applyAlignment="1">
      <alignment horizontal="center" vertical="center" wrapText="1"/>
    </xf>
    <xf numFmtId="166" fontId="12" fillId="0" borderId="3" xfId="4" applyNumberFormat="1" applyFont="1" applyBorder="1" applyAlignment="1" applyProtection="1">
      <alignment horizontal="center"/>
      <protection locked="0"/>
    </xf>
    <xf numFmtId="166" fontId="12" fillId="0" borderId="4" xfId="4" applyNumberFormat="1" applyFont="1" applyBorder="1" applyAlignment="1" applyProtection="1">
      <alignment horizontal="center"/>
      <protection locked="0"/>
    </xf>
    <xf numFmtId="166" fontId="12" fillId="0" borderId="14" xfId="4" applyNumberFormat="1" applyFont="1" applyBorder="1" applyAlignment="1" applyProtection="1">
      <alignment horizontal="center"/>
      <protection locked="0"/>
    </xf>
    <xf numFmtId="166" fontId="3" fillId="0" borderId="1" xfId="4" applyNumberFormat="1" applyAlignment="1">
      <alignment horizontal="center"/>
    </xf>
    <xf numFmtId="2" fontId="2" fillId="16" borderId="2" xfId="7" applyNumberFormat="1" applyFill="1" applyBorder="1" applyAlignment="1">
      <alignment horizontal="center"/>
    </xf>
    <xf numFmtId="0" fontId="12" fillId="0" borderId="2" xfId="7" applyFont="1" applyBorder="1" applyAlignment="1">
      <alignment horizontal="left" vertical="center"/>
    </xf>
    <xf numFmtId="1" fontId="27" fillId="0" borderId="2" xfId="7" applyNumberFormat="1" applyFont="1" applyBorder="1" applyAlignment="1">
      <alignment horizontal="center" vertical="center"/>
    </xf>
    <xf numFmtId="0" fontId="27" fillId="0" borderId="2" xfId="7" applyFont="1" applyBorder="1" applyAlignment="1">
      <alignment horizontal="center" vertical="center" wrapText="1"/>
    </xf>
    <xf numFmtId="2" fontId="27" fillId="0" borderId="2" xfId="7" applyNumberFormat="1" applyFont="1" applyBorder="1" applyAlignment="1">
      <alignment horizontal="center" vertical="center" wrapText="1"/>
    </xf>
    <xf numFmtId="0" fontId="25" fillId="14" borderId="2" xfId="7" applyFont="1" applyFill="1" applyBorder="1" applyAlignment="1">
      <alignment horizontal="center" vertical="center" wrapText="1"/>
    </xf>
    <xf numFmtId="1" fontId="29" fillId="0" borderId="2" xfId="7" applyNumberFormat="1" applyFont="1" applyBorder="1" applyAlignment="1">
      <alignment horizontal="center"/>
    </xf>
    <xf numFmtId="1" fontId="29" fillId="17" borderId="2" xfId="7" applyNumberFormat="1" applyFont="1" applyFill="1" applyBorder="1" applyAlignment="1">
      <alignment horizontal="center"/>
    </xf>
    <xf numFmtId="1" fontId="29" fillId="18" borderId="2" xfId="7" applyNumberFormat="1" applyFont="1" applyFill="1" applyBorder="1" applyAlignment="1">
      <alignment horizontal="center"/>
    </xf>
    <xf numFmtId="165" fontId="16" fillId="19" borderId="2" xfId="4" applyNumberFormat="1" applyFont="1" applyFill="1" applyBorder="1" applyAlignment="1">
      <alignment horizontal="left" vertical="center"/>
    </xf>
    <xf numFmtId="0" fontId="13" fillId="0" borderId="2" xfId="4" applyFont="1" applyBorder="1"/>
    <xf numFmtId="0" fontId="13" fillId="0" borderId="13" xfId="4" applyFont="1" applyBorder="1"/>
    <xf numFmtId="0" fontId="12" fillId="0" borderId="8" xfId="4" applyFont="1" applyBorder="1" applyAlignment="1" applyProtection="1">
      <alignment horizontal="center"/>
      <protection locked="0"/>
    </xf>
    <xf numFmtId="0" fontId="13" fillId="0" borderId="12" xfId="4" applyFont="1" applyBorder="1"/>
    <xf numFmtId="0" fontId="12" fillId="0" borderId="13" xfId="4" applyFont="1" applyBorder="1" applyAlignment="1" applyProtection="1">
      <alignment horizontal="center"/>
      <protection locked="0"/>
    </xf>
    <xf numFmtId="0" fontId="32" fillId="0" borderId="1" xfId="8" applyFont="1"/>
    <xf numFmtId="0" fontId="1" fillId="0" borderId="5" xfId="8" applyBorder="1"/>
    <xf numFmtId="0" fontId="1" fillId="0" borderId="1" xfId="8"/>
    <xf numFmtId="0" fontId="33" fillId="3" borderId="14" xfId="8" applyFont="1" applyFill="1" applyBorder="1" applyAlignment="1">
      <alignment horizontal="left"/>
    </xf>
    <xf numFmtId="0" fontId="33" fillId="3" borderId="20" xfId="8" applyFont="1" applyFill="1" applyBorder="1" applyAlignment="1">
      <alignment horizontal="left"/>
    </xf>
    <xf numFmtId="0" fontId="33" fillId="16" borderId="21" xfId="8" applyFont="1" applyFill="1" applyBorder="1"/>
    <xf numFmtId="0" fontId="33" fillId="3" borderId="5" xfId="8" applyFont="1" applyFill="1" applyBorder="1"/>
    <xf numFmtId="0" fontId="33" fillId="3" borderId="1" xfId="8" applyFont="1" applyFill="1"/>
    <xf numFmtId="0" fontId="33" fillId="0" borderId="14" xfId="8" applyFont="1" applyBorder="1" applyAlignment="1">
      <alignment horizontal="left"/>
    </xf>
    <xf numFmtId="0" fontId="33" fillId="0" borderId="8" xfId="8" applyFont="1" applyBorder="1" applyAlignment="1">
      <alignment horizontal="left"/>
    </xf>
    <xf numFmtId="0" fontId="33" fillId="0" borderId="1" xfId="8" applyFont="1"/>
    <xf numFmtId="0" fontId="33" fillId="0" borderId="5" xfId="8" applyFont="1" applyBorder="1" applyAlignment="1">
      <alignment horizontal="left"/>
    </xf>
    <xf numFmtId="0" fontId="33" fillId="0" borderId="20" xfId="8" applyFont="1" applyBorder="1" applyAlignment="1">
      <alignment horizontal="left"/>
    </xf>
    <xf numFmtId="0" fontId="9" fillId="3" borderId="1" xfId="3" applyFill="1" applyBorder="1" applyAlignment="1"/>
    <xf numFmtId="0" fontId="33" fillId="20" borderId="1" xfId="8" applyFont="1" applyFill="1"/>
    <xf numFmtId="0" fontId="33" fillId="20" borderId="1" xfId="8" applyFont="1" applyFill="1" applyAlignment="1">
      <alignment horizontal="left"/>
    </xf>
    <xf numFmtId="0" fontId="9" fillId="20" borderId="1" xfId="3" applyFill="1" applyBorder="1" applyAlignment="1">
      <alignment horizontal="left"/>
    </xf>
    <xf numFmtId="0" fontId="33" fillId="0" borderId="5" xfId="8" applyFont="1" applyBorder="1"/>
    <xf numFmtId="0" fontId="33" fillId="0" borderId="1" xfId="8" applyFont="1" applyAlignment="1">
      <alignment wrapText="1"/>
    </xf>
    <xf numFmtId="0" fontId="23" fillId="16" borderId="2" xfId="8" applyFont="1" applyFill="1" applyBorder="1"/>
    <xf numFmtId="44" fontId="23" fillId="3" borderId="24" xfId="9" applyFont="1" applyFill="1" applyBorder="1"/>
    <xf numFmtId="0" fontId="1" fillId="3" borderId="1" xfId="8" applyFill="1"/>
    <xf numFmtId="0" fontId="33" fillId="16" borderId="9" xfId="8" applyFont="1" applyFill="1" applyBorder="1" applyAlignment="1">
      <alignment horizontal="left"/>
    </xf>
    <xf numFmtId="44" fontId="33" fillId="3" borderId="2" xfId="9" applyFont="1" applyFill="1" applyBorder="1" applyAlignment="1">
      <alignment horizontal="left"/>
    </xf>
    <xf numFmtId="0" fontId="9" fillId="3" borderId="1" xfId="3" applyFill="1" applyBorder="1" applyAlignment="1">
      <alignment horizontal="left"/>
    </xf>
    <xf numFmtId="0" fontId="33" fillId="16" borderId="22" xfId="8" applyFont="1" applyFill="1" applyBorder="1" applyAlignment="1">
      <alignment horizontal="left"/>
    </xf>
    <xf numFmtId="44" fontId="33" fillId="3" borderId="2" xfId="9" applyFont="1" applyFill="1" applyBorder="1"/>
    <xf numFmtId="0" fontId="33" fillId="16" borderId="15" xfId="8" applyFont="1" applyFill="1" applyBorder="1" applyAlignment="1">
      <alignment horizontal="left"/>
    </xf>
    <xf numFmtId="6" fontId="33" fillId="3" borderId="2" xfId="8" applyNumberFormat="1" applyFont="1" applyFill="1" applyBorder="1"/>
    <xf numFmtId="8" fontId="33" fillId="3" borderId="2" xfId="8" applyNumberFormat="1" applyFont="1" applyFill="1" applyBorder="1"/>
    <xf numFmtId="44" fontId="33" fillId="0" borderId="2" xfId="9" applyFont="1" applyBorder="1"/>
    <xf numFmtId="0" fontId="23" fillId="3" borderId="2" xfId="8" applyFont="1" applyFill="1" applyBorder="1"/>
    <xf numFmtId="44" fontId="23" fillId="3" borderId="2" xfId="9" applyFont="1" applyFill="1" applyBorder="1"/>
    <xf numFmtId="167" fontId="33" fillId="3" borderId="2" xfId="8" applyNumberFormat="1" applyFont="1" applyFill="1" applyBorder="1"/>
    <xf numFmtId="167" fontId="23" fillId="3" borderId="2" xfId="8" applyNumberFormat="1" applyFont="1" applyFill="1" applyBorder="1"/>
    <xf numFmtId="0" fontId="33" fillId="16" borderId="2" xfId="8" applyFont="1" applyFill="1" applyBorder="1" applyAlignment="1">
      <alignment horizontal="left" wrapText="1"/>
    </xf>
    <xf numFmtId="0" fontId="33" fillId="16" borderId="2" xfId="8" applyFont="1" applyFill="1" applyBorder="1" applyAlignment="1">
      <alignment wrapText="1"/>
    </xf>
    <xf numFmtId="14" fontId="33" fillId="16" borderId="2" xfId="8" applyNumberFormat="1" applyFont="1" applyFill="1" applyBorder="1" applyAlignment="1">
      <alignment horizontal="left"/>
    </xf>
    <xf numFmtId="0" fontId="22" fillId="10" borderId="1" xfId="5" applyFont="1" applyFill="1" applyAlignment="1">
      <alignment horizontal="center"/>
    </xf>
    <xf numFmtId="0" fontId="23" fillId="11" borderId="1" xfId="5" applyFont="1" applyFill="1" applyAlignment="1">
      <alignment horizontal="center"/>
    </xf>
    <xf numFmtId="0" fontId="17" fillId="8" borderId="17" xfId="4" applyFont="1" applyFill="1" applyBorder="1" applyAlignment="1">
      <alignment horizontal="center" vertical="center"/>
    </xf>
    <xf numFmtId="0" fontId="17" fillId="8" borderId="18" xfId="4" applyFont="1" applyFill="1" applyBorder="1" applyAlignment="1">
      <alignment horizontal="center" vertical="center"/>
    </xf>
    <xf numFmtId="0" fontId="17" fillId="8" borderId="19" xfId="4" applyFont="1" applyFill="1" applyBorder="1" applyAlignment="1">
      <alignment horizontal="center" vertical="center"/>
    </xf>
    <xf numFmtId="166" fontId="16" fillId="8" borderId="6" xfId="4" applyNumberFormat="1" applyFont="1" applyFill="1" applyBorder="1" applyAlignment="1">
      <alignment horizontal="center" vertical="center"/>
    </xf>
    <xf numFmtId="166" fontId="16" fillId="8" borderId="7" xfId="4" applyNumberFormat="1" applyFont="1" applyFill="1" applyBorder="1" applyAlignment="1">
      <alignment horizontal="center" vertical="center"/>
    </xf>
    <xf numFmtId="166" fontId="16" fillId="8" borderId="17" xfId="4" applyNumberFormat="1" applyFont="1" applyFill="1" applyBorder="1" applyAlignment="1">
      <alignment horizontal="center" vertical="center"/>
    </xf>
    <xf numFmtId="0" fontId="25" fillId="18" borderId="1" xfId="7" applyFont="1" applyFill="1" applyAlignment="1">
      <alignment horizontal="center" vertical="center" wrapText="1"/>
    </xf>
    <xf numFmtId="0" fontId="27" fillId="0" borderId="2" xfId="7" applyFont="1" applyBorder="1" applyAlignment="1">
      <alignment horizontal="center" vertical="center"/>
    </xf>
    <xf numFmtId="0" fontId="25" fillId="16" borderId="2" xfId="7" applyFont="1" applyFill="1" applyBorder="1" applyAlignment="1">
      <alignment horizontal="center"/>
    </xf>
    <xf numFmtId="0" fontId="25" fillId="17" borderId="1" xfId="7" applyFont="1" applyFill="1" applyAlignment="1">
      <alignment horizontal="center" wrapText="1"/>
    </xf>
    <xf numFmtId="0" fontId="31" fillId="0" borderId="5" xfId="8" applyFont="1" applyBorder="1" applyAlignment="1">
      <alignment horizontal="center"/>
    </xf>
    <xf numFmtId="0" fontId="31" fillId="0" borderId="1" xfId="8" applyFont="1" applyAlignment="1">
      <alignment horizontal="center"/>
    </xf>
    <xf numFmtId="14" fontId="23" fillId="0" borderId="1" xfId="8" applyNumberFormat="1" applyFont="1" applyAlignment="1">
      <alignment horizontal="center"/>
    </xf>
    <xf numFmtId="0" fontId="23" fillId="3" borderId="23" xfId="8" applyFont="1" applyFill="1" applyBorder="1" applyAlignment="1">
      <alignment horizontal="center"/>
    </xf>
    <xf numFmtId="0" fontId="25" fillId="14" borderId="1" xfId="7" applyFont="1" applyFill="1" applyAlignment="1">
      <alignment horizontal="center" vertical="center" wrapText="1"/>
    </xf>
    <xf numFmtId="1" fontId="25" fillId="14" borderId="2" xfId="7" applyNumberFormat="1" applyFont="1" applyFill="1" applyBorder="1" applyAlignment="1">
      <alignment horizontal="center" vertical="center" wrapText="1"/>
    </xf>
    <xf numFmtId="14" fontId="25" fillId="14" borderId="2" xfId="7" applyNumberFormat="1" applyFont="1" applyFill="1" applyBorder="1" applyAlignment="1">
      <alignment horizontal="center" vertical="center" wrapText="1"/>
    </xf>
    <xf numFmtId="2" fontId="25" fillId="14" borderId="2" xfId="7" applyNumberFormat="1" applyFont="1" applyFill="1" applyBorder="1" applyAlignment="1">
      <alignment horizontal="center" vertical="center" wrapText="1"/>
    </xf>
  </cellXfs>
  <cellStyles count="10">
    <cellStyle name="Currency 2" xfId="9" xr:uid="{9ADDA908-6418-4467-9457-B8C85F3E5A45}"/>
    <cellStyle name="Hyperlink 2" xfId="3" xr:uid="{69C22EF7-7DD5-485E-84D7-AAB36BC71822}"/>
    <cellStyle name="Normal" xfId="0" builtinId="0"/>
    <cellStyle name="Normal 2" xfId="1" xr:uid="{3695EC6D-9F95-4402-B414-C204DA658183}"/>
    <cellStyle name="Normal 3" xfId="2" xr:uid="{69487515-35AE-4E32-A1F1-4F0EBE714D6B}"/>
    <cellStyle name="Normal 3 2" xfId="5" xr:uid="{3153F9F1-683F-4C89-A770-408D7C20BE13}"/>
    <cellStyle name="Normal 3 4" xfId="4" xr:uid="{3BB670F7-9092-42AC-950F-802B91EB79AC}"/>
    <cellStyle name="Normal 4" xfId="6" xr:uid="{CF681C5E-C724-415A-933D-383709EB9A5D}"/>
    <cellStyle name="Normal 5" xfId="7" xr:uid="{ED256BD4-CDE7-4BF5-A3BF-7E20FB5C9425}"/>
    <cellStyle name="Normal 6" xfId="8" xr:uid="{91D19D89-46E7-43ED-A7EF-5DBD476B44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17959</xdr:rowOff>
    </xdr:from>
    <xdr:to>
      <xdr:col>17</xdr:col>
      <xdr:colOff>7620</xdr:colOff>
      <xdr:row>64</xdr:row>
      <xdr:rowOff>98612</xdr:rowOff>
    </xdr:to>
    <xdr:sp macro="" textlink="">
      <xdr:nvSpPr>
        <xdr:cNvPr id="2" name="TextBox 1">
          <a:extLst>
            <a:ext uri="{FF2B5EF4-FFF2-40B4-BE49-F238E27FC236}">
              <a16:creationId xmlns:a16="http://schemas.microsoft.com/office/drawing/2014/main" id="{13ED4812-4BE9-4FB8-8D4E-8F1E56E3EEA1}"/>
            </a:ext>
          </a:extLst>
        </xdr:cNvPr>
        <xdr:cNvSpPr txBox="1"/>
      </xdr:nvSpPr>
      <xdr:spPr>
        <a:xfrm>
          <a:off x="1" y="546877"/>
          <a:ext cx="10675619" cy="11196888"/>
        </a:xfrm>
        <a:prstGeom prst="rect">
          <a:avLst/>
        </a:prstGeom>
        <a:solidFill>
          <a:schemeClr val="bg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b="1">
              <a:effectLst/>
              <a:latin typeface="+mn-lt"/>
              <a:ea typeface="Calibri" panose="020F0502020204030204" pitchFamily="34" charset="0"/>
              <a:cs typeface="Times New Roman" panose="02020603050405020304" pitchFamily="18" charset="0"/>
            </a:rPr>
            <a:t>Instructions:</a:t>
          </a:r>
          <a:r>
            <a:rPr lang="en-US" sz="1100">
              <a:effectLst/>
              <a:latin typeface="+mn-lt"/>
              <a:ea typeface="Calibri" panose="020F0502020204030204" pitchFamily="34" charset="0"/>
              <a:cs typeface="Times New Roman" panose="02020603050405020304" pitchFamily="18" charset="0"/>
            </a:rPr>
            <a:t> </a:t>
          </a: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1. Rename this file, replacing the placeholders</a:t>
          </a:r>
          <a:r>
            <a:rPr lang="en-US" sz="1100" baseline="0">
              <a:effectLst/>
              <a:latin typeface="+mn-lt"/>
              <a:ea typeface="Calibri" panose="020F0502020204030204" pitchFamily="34" charset="0"/>
              <a:cs typeface="Times New Roman" panose="02020603050405020304" pitchFamily="18" charset="0"/>
            </a:rPr>
            <a:t> to include the participant name and the date of submission (in YYYY-MM-DD format).</a:t>
          </a: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2. Complete the </a:t>
          </a:r>
          <a:r>
            <a:rPr lang="en-US" sz="1100" b="1">
              <a:effectLst/>
              <a:latin typeface="+mn-lt"/>
              <a:ea typeface="Calibri" panose="020F0502020204030204" pitchFamily="34" charset="0"/>
              <a:cs typeface="Times New Roman" panose="02020603050405020304" pitchFamily="18" charset="0"/>
            </a:rPr>
            <a:t>Provider Information tab</a:t>
          </a:r>
          <a:r>
            <a:rPr lang="en-US" sz="1100">
              <a:effectLst/>
              <a:latin typeface="+mn-lt"/>
              <a:ea typeface="Calibri" panose="020F0502020204030204" pitchFamily="34" charset="0"/>
              <a:cs typeface="Times New Roman" panose="02020603050405020304" pitchFamily="18" charset="0"/>
            </a:rPr>
            <a:t>.</a:t>
          </a: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3. Complete the </a:t>
          </a:r>
          <a:r>
            <a:rPr lang="en-US" sz="1100" b="1">
              <a:effectLst/>
              <a:latin typeface="+mn-lt"/>
              <a:ea typeface="Calibri" panose="020F0502020204030204" pitchFamily="34" charset="0"/>
              <a:cs typeface="Times New Roman" panose="02020603050405020304" pitchFamily="18" charset="0"/>
            </a:rPr>
            <a:t>Administrative Costs</a:t>
          </a:r>
          <a:r>
            <a:rPr lang="en-US" sz="1100" b="1" baseline="0">
              <a:effectLst/>
              <a:latin typeface="+mn-lt"/>
              <a:ea typeface="Calibri" panose="020F0502020204030204" pitchFamily="34" charset="0"/>
              <a:cs typeface="Times New Roman" panose="02020603050405020304" pitchFamily="18" charset="0"/>
            </a:rPr>
            <a:t> tab</a:t>
          </a:r>
          <a:r>
            <a:rPr lang="en-US" sz="1100" baseline="0">
              <a:effectLst/>
              <a:latin typeface="+mn-lt"/>
              <a:ea typeface="Calibri" panose="020F0502020204030204" pitchFamily="34" charset="0"/>
              <a:cs typeface="Times New Roman" panose="02020603050405020304" pitchFamily="18" charset="0"/>
            </a:rPr>
            <a:t>, if claiming, and provide supporting documentation of costs incurred, such as invoices and/or timesheets.</a:t>
          </a: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4. </a:t>
          </a:r>
          <a:r>
            <a:rPr lang="en-US" sz="1100" baseline="0">
              <a:effectLst/>
              <a:latin typeface="+mn-lt"/>
              <a:ea typeface="Calibri" panose="020F0502020204030204" pitchFamily="34" charset="0"/>
              <a:cs typeface="Times New Roman" panose="02020603050405020304" pitchFamily="18" charset="0"/>
            </a:rPr>
            <a:t>Complete the </a:t>
          </a:r>
          <a:r>
            <a:rPr lang="en-US" sz="1100" b="1" baseline="0">
              <a:effectLst/>
              <a:latin typeface="+mn-lt"/>
              <a:ea typeface="Calibri" panose="020F0502020204030204" pitchFamily="34" charset="0"/>
              <a:cs typeface="Times New Roman" panose="02020603050405020304" pitchFamily="18" charset="0"/>
            </a:rPr>
            <a:t>Incremental Demand Charge </a:t>
          </a:r>
          <a:r>
            <a:rPr lang="en-US" sz="1100" baseline="0">
              <a:effectLst/>
              <a:latin typeface="+mn-lt"/>
              <a:ea typeface="Calibri" panose="020F0502020204030204" pitchFamily="34" charset="0"/>
              <a:cs typeface="Times New Roman" panose="02020603050405020304" pitchFamily="18" charset="0"/>
            </a:rPr>
            <a:t>tab, if claiming, and provide calculations and utility bills to support reimbursement amount.</a:t>
          </a: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5. Complete the </a:t>
          </a:r>
          <a:r>
            <a:rPr lang="en-US" sz="1100" b="1">
              <a:effectLst/>
              <a:latin typeface="+mn-lt"/>
              <a:ea typeface="Calibri" panose="020F0502020204030204" pitchFamily="34" charset="0"/>
              <a:cs typeface="Times New Roman" panose="02020603050405020304" pitchFamily="18" charset="0"/>
            </a:rPr>
            <a:t>Program</a:t>
          </a:r>
          <a:r>
            <a:rPr lang="en-US" sz="1100" b="1" baseline="0">
              <a:effectLst/>
              <a:latin typeface="+mn-lt"/>
              <a:ea typeface="Calibri" panose="020F0502020204030204" pitchFamily="34" charset="0"/>
              <a:cs typeface="Times New Roman" panose="02020603050405020304" pitchFamily="18" charset="0"/>
            </a:rPr>
            <a:t> Activity Report </a:t>
          </a:r>
          <a:r>
            <a:rPr lang="en-US" sz="1100" baseline="0">
              <a:effectLst/>
              <a:latin typeface="+mn-lt"/>
              <a:ea typeface="Calibri" panose="020F0502020204030204" pitchFamily="34" charset="0"/>
              <a:cs typeface="Times New Roman" panose="02020603050405020304" pitchFamily="18" charset="0"/>
            </a:rPr>
            <a:t>tab, with required information</a:t>
          </a:r>
          <a:r>
            <a:rPr lang="en-US" sz="1100">
              <a:effectLst/>
              <a:latin typeface="+mn-lt"/>
              <a:ea typeface="Calibri" panose="020F0502020204030204" pitchFamily="34" charset="0"/>
              <a:cs typeface="Times New Roman" panose="02020603050405020304" pitchFamily="18" charset="0"/>
            </a:rPr>
            <a:t> for all</a:t>
          </a:r>
          <a:r>
            <a:rPr lang="en-US" sz="1100" baseline="0">
              <a:effectLst/>
              <a:latin typeface="+mn-lt"/>
              <a:ea typeface="Calibri" panose="020F0502020204030204" pitchFamily="34" charset="0"/>
              <a:cs typeface="Times New Roman" panose="02020603050405020304" pitchFamily="18" charset="0"/>
            </a:rPr>
            <a:t> enrolled resources. </a:t>
          </a:r>
          <a:r>
            <a:rPr lang="en-US" sz="1100" b="0" i="0" baseline="0">
              <a:solidFill>
                <a:schemeClr val="dk1"/>
              </a:solidFill>
              <a:effectLst/>
              <a:latin typeface="+mn-lt"/>
              <a:ea typeface="+mn-ea"/>
              <a:cs typeface="+mn-cs"/>
            </a:rPr>
            <a:t>Multiple resources may be grouped and reported as a single resource for the purpose of performance calculations if needed.</a:t>
          </a: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For each load reduction resource utilized, enter the following information:</a:t>
          </a:r>
        </a:p>
        <a:p>
          <a:pPr marL="742950" marR="0" lvl="1" indent="-285750">
            <a:lnSpc>
              <a:spcPct val="107000"/>
            </a:lnSpc>
            <a:spcBef>
              <a:spcPts val="0"/>
            </a:spcBef>
            <a:spcAft>
              <a:spcPts val="0"/>
            </a:spcAft>
            <a:buFont typeface="Symbol" panose="05050102010706020507" pitchFamily="18" charset="2"/>
            <a:buChar char=""/>
          </a:pPr>
          <a:r>
            <a:rPr lang="en-US" sz="1100">
              <a:effectLst/>
              <a:latin typeface="+mn-lt"/>
              <a:ea typeface="Calibri" panose="020F0502020204030204" pitchFamily="34" charset="0"/>
              <a:cs typeface="Times New Roman" panose="02020603050405020304" pitchFamily="18" charset="0"/>
            </a:rPr>
            <a:t>Resource Type: Building</a:t>
          </a:r>
          <a:r>
            <a:rPr lang="en-US" sz="1100" baseline="0">
              <a:effectLst/>
              <a:latin typeface="+mn-lt"/>
              <a:ea typeface="Calibri" panose="020F0502020204030204" pitchFamily="34" charset="0"/>
              <a:cs typeface="Times New Roman" panose="02020603050405020304" pitchFamily="18" charset="0"/>
            </a:rPr>
            <a:t> loads (including HVAC), Building loads (not including HVAC), Back-up Generation, Battery Storage (with Solar PV), Battery Storage (without Solar PV), Electric Vehicle/EVSE, Water Pumps, Other. </a:t>
          </a:r>
        </a:p>
        <a:p>
          <a:pPr marL="742950" marR="0" lvl="1" indent="-285750">
            <a:lnSpc>
              <a:spcPct val="107000"/>
            </a:lnSpc>
            <a:spcBef>
              <a:spcPts val="0"/>
            </a:spcBef>
            <a:spcAft>
              <a:spcPts val="0"/>
            </a:spcAft>
            <a:buFont typeface="Symbol" panose="05050102010706020507" pitchFamily="18" charset="2"/>
            <a:buChar char=""/>
          </a:pPr>
          <a:r>
            <a:rPr lang="en-US" sz="1100">
              <a:effectLst/>
              <a:latin typeface="+mn-lt"/>
              <a:ea typeface="Calibri" panose="020F0502020204030204" pitchFamily="34" charset="0"/>
              <a:cs typeface="Times New Roman" panose="02020603050405020304" pitchFamily="18" charset="0"/>
            </a:rPr>
            <a:t>Address where the resource is located.</a:t>
          </a: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Load-serving entity (LSE) for the resource.</a:t>
          </a:r>
          <a:endParaRPr lang="en-US" sz="1100">
            <a:effectLst/>
          </a:endParaRP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Customer Identification Number for the resource.</a:t>
          </a:r>
          <a:endParaRPr lang="en-US" sz="1100">
            <a:effectLst/>
          </a:endParaRP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Standby Commitment (in kWh) each hour during the reporting period, as described in Chapter 3 of the DSGS Program Guidelines.</a:t>
          </a: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Verified</a:t>
          </a:r>
          <a:r>
            <a:rPr lang="en-US" sz="1100" baseline="0">
              <a:solidFill>
                <a:schemeClr val="dk1"/>
              </a:solidFill>
              <a:effectLst/>
              <a:latin typeface="+mn-lt"/>
              <a:ea typeface="+mn-ea"/>
              <a:cs typeface="+mn-cs"/>
            </a:rPr>
            <a:t> incremental load reduction (in kWh) dispatched each hour of the Event is automatically populated from the Load Reduction Report. </a:t>
          </a: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endParaRPr lang="en-US" sz="1100" baseline="0">
            <a:solidFill>
              <a:schemeClr val="dk1"/>
            </a:solidFill>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6. Complete the </a:t>
          </a:r>
          <a:r>
            <a:rPr lang="en-US" sz="1100" b="1">
              <a:effectLst/>
              <a:latin typeface="+mn-lt"/>
              <a:ea typeface="Calibri" panose="020F0502020204030204" pitchFamily="34" charset="0"/>
              <a:cs typeface="Times New Roman" panose="02020603050405020304" pitchFamily="18" charset="0"/>
            </a:rPr>
            <a:t>Load</a:t>
          </a:r>
          <a:r>
            <a:rPr lang="en-US" sz="1100" b="1" baseline="0">
              <a:effectLst/>
              <a:latin typeface="+mn-lt"/>
              <a:ea typeface="Calibri" panose="020F0502020204030204" pitchFamily="34" charset="0"/>
              <a:cs typeface="Times New Roman" panose="02020603050405020304" pitchFamily="18" charset="0"/>
            </a:rPr>
            <a:t> Reduction Report </a:t>
          </a:r>
          <a:r>
            <a:rPr lang="en-US" sz="1100" b="0" baseline="0">
              <a:effectLst/>
              <a:latin typeface="+mn-lt"/>
              <a:ea typeface="Calibri" panose="020F0502020204030204" pitchFamily="34" charset="0"/>
              <a:cs typeface="Times New Roman" panose="02020603050405020304" pitchFamily="18" charset="0"/>
            </a:rPr>
            <a:t>tab</a:t>
          </a:r>
          <a:r>
            <a:rPr lang="en-US" sz="1100" b="1" baseline="0">
              <a:effectLst/>
              <a:latin typeface="+mn-lt"/>
              <a:ea typeface="Calibri" panose="020F0502020204030204" pitchFamily="34" charset="0"/>
              <a:cs typeface="Times New Roman" panose="02020603050405020304" pitchFamily="18" charset="0"/>
            </a:rPr>
            <a:t> </a:t>
          </a:r>
          <a:r>
            <a:rPr lang="en-US" sz="1100" baseline="0">
              <a:effectLst/>
              <a:latin typeface="+mn-lt"/>
              <a:ea typeface="Calibri" panose="020F0502020204030204" pitchFamily="34" charset="0"/>
              <a:cs typeface="Times New Roman" panose="02020603050405020304" pitchFamily="18" charset="0"/>
            </a:rPr>
            <a:t>for each resource claiming an Energy Incentive.</a:t>
          </a:r>
          <a:endParaRPr lang="en-US" sz="1100">
            <a:effectLst/>
            <a:latin typeface="+mn-lt"/>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For each individual resource (or service account, if aggregating multiple resources to a single service account), enter the customer identifier in column B. If you are submitting performance for multiple service accounts, please create a copy of rows 7-31 and provide the data in columns D-N separately for each service account submitted.</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Enter the hourly meter data for each day in columns D-N. Note that the default dates have been entered for the days comprising a 10-in-10 baseline; if a data outage exists on any of these days covering the entire event or Day of Adjustment period, update the set of days to skip the day(s) with the outage and select other days instead. The spreadsheet tool will automatically calculate the compensated performance for each hour.</a:t>
          </a: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The spreadsheet will automatically populate the Verified Incremental Load Reduction in the Program Activity Report tab.</a:t>
          </a: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Repeat this process for</a:t>
          </a:r>
          <a:r>
            <a:rPr lang="en-US" sz="1100" baseline="0">
              <a:solidFill>
                <a:schemeClr val="dk1"/>
              </a:solidFill>
              <a:effectLst/>
              <a:latin typeface="+mn-lt"/>
              <a:ea typeface="+mn-ea"/>
              <a:cs typeface="+mn-cs"/>
            </a:rPr>
            <a:t> each participant by copying the table below the first one in the Load Reduction tab.</a:t>
          </a:r>
          <a:endParaRPr lang="en-US" sz="1100">
            <a:solidFill>
              <a:schemeClr val="dk1"/>
            </a:solidFill>
            <a:effectLst/>
            <a:latin typeface="+mn-lt"/>
            <a:ea typeface="+mn-ea"/>
            <a:cs typeface="+mn-cs"/>
          </a:endParaRPr>
        </a:p>
        <a:p>
          <a:pPr marL="742950" marR="0" lvl="1" indent="-285750" defTabSz="914400" rtl="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You may use an alternative method to produce Verified Incremental Load Reduction as long as all inputs and supporting calculations are provided. </a:t>
          </a:r>
          <a:endParaRPr lang="en-US" sz="1100">
            <a:effectLst/>
          </a:endParaRPr>
        </a:p>
        <a:p>
          <a:pPr marL="457200" marR="0" indent="-228600">
            <a:lnSpc>
              <a:spcPct val="107000"/>
            </a:lnSpc>
            <a:spcBef>
              <a:spcPts val="0"/>
            </a:spcBef>
            <a:spcAft>
              <a:spcPts val="800"/>
            </a:spcAft>
          </a:pP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7. Complete</a:t>
          </a:r>
          <a:r>
            <a:rPr lang="en-US" sz="1100" baseline="0">
              <a:effectLst/>
              <a:latin typeface="+mn-lt"/>
              <a:ea typeface="Calibri" panose="020F0502020204030204" pitchFamily="34" charset="0"/>
              <a:cs typeface="Times New Roman" panose="02020603050405020304" pitchFamily="18" charset="0"/>
            </a:rPr>
            <a:t> the </a:t>
          </a:r>
          <a:r>
            <a:rPr lang="en-US" sz="1100" b="1" baseline="0">
              <a:effectLst/>
              <a:latin typeface="+mn-lt"/>
              <a:ea typeface="Calibri" panose="020F0502020204030204" pitchFamily="34" charset="0"/>
              <a:cs typeface="Times New Roman" panose="02020603050405020304" pitchFamily="18" charset="0"/>
            </a:rPr>
            <a:t>Controllable Gen. Incentive </a:t>
          </a:r>
          <a:r>
            <a:rPr lang="en-US" sz="1100" b="0" baseline="0">
              <a:effectLst/>
              <a:latin typeface="+mn-lt"/>
              <a:ea typeface="Calibri" panose="020F0502020204030204" pitchFamily="34" charset="0"/>
              <a:cs typeface="Times New Roman" panose="02020603050405020304" pitchFamily="18" charset="0"/>
            </a:rPr>
            <a:t>tab </a:t>
          </a:r>
          <a:r>
            <a:rPr lang="en-US" sz="1100" baseline="0">
              <a:solidFill>
                <a:schemeClr val="dk1"/>
              </a:solidFill>
              <a:effectLst/>
              <a:latin typeface="+mn-lt"/>
              <a:ea typeface="Tahoma" panose="020B0604030504040204" pitchFamily="34" charset="0"/>
              <a:cs typeface="Tahoma" panose="020B0604030504040204" pitchFamily="34" charset="0"/>
            </a:rPr>
            <a:t>if claiming the one-time controllable generation incentive described in Chapter 3, Section B.4.</a:t>
          </a:r>
        </a:p>
        <a:p>
          <a:pPr marL="457200" marR="0" indent="-228600">
            <a:lnSpc>
              <a:spcPct val="107000"/>
            </a:lnSpc>
            <a:spcBef>
              <a:spcPts val="0"/>
            </a:spcBef>
            <a:spcAft>
              <a:spcPts val="800"/>
            </a:spcAft>
          </a:pPr>
          <a:r>
            <a:rPr lang="en-US" sz="1100">
              <a:solidFill>
                <a:schemeClr val="dk1"/>
              </a:solidFill>
              <a:effectLst/>
              <a:latin typeface="+mn-lt"/>
              <a:ea typeface="+mn-ea"/>
              <a:cs typeface="+mn-cs"/>
            </a:rPr>
            <a:t>8. </a:t>
          </a:r>
          <a:r>
            <a:rPr lang="en-US" sz="1100" b="1">
              <a:solidFill>
                <a:schemeClr val="dk1"/>
              </a:solidFill>
              <a:effectLst/>
              <a:latin typeface="+mn-lt"/>
              <a:ea typeface="+mn-ea"/>
              <a:cs typeface="+mn-cs"/>
            </a:rPr>
            <a:t>Attachment 1</a:t>
          </a:r>
          <a:r>
            <a:rPr lang="en-US" sz="1100">
              <a:solidFill>
                <a:schemeClr val="dk1"/>
              </a:solidFill>
              <a:effectLst/>
              <a:latin typeface="+mn-lt"/>
              <a:ea typeface="+mn-ea"/>
              <a:cs typeface="+mn-cs"/>
            </a:rPr>
            <a:t>: If claiming</a:t>
          </a:r>
          <a:r>
            <a:rPr lang="en-US" sz="1100" baseline="0">
              <a:solidFill>
                <a:schemeClr val="dk1"/>
              </a:solidFill>
              <a:effectLst/>
              <a:latin typeface="+mn-lt"/>
              <a:ea typeface="+mn-ea"/>
              <a:cs typeface="+mn-cs"/>
            </a:rPr>
            <a:t> the </a:t>
          </a:r>
          <a:r>
            <a:rPr lang="en-US" sz="1100" b="0">
              <a:solidFill>
                <a:schemeClr val="dk1"/>
              </a:solidFill>
              <a:effectLst/>
              <a:latin typeface="+mn-lt"/>
              <a:ea typeface="+mn-ea"/>
              <a:cs typeface="+mn-cs"/>
            </a:rPr>
            <a:t>Contollable Generation Incentive,</a:t>
          </a:r>
          <a:r>
            <a:rPr lang="en-US" sz="1100" b="0" baseline="0">
              <a:solidFill>
                <a:schemeClr val="dk1"/>
              </a:solidFill>
              <a:effectLst/>
              <a:latin typeface="+mn-lt"/>
              <a:ea typeface="+mn-ea"/>
              <a:cs typeface="+mn-cs"/>
            </a:rPr>
            <a:t> a</a:t>
          </a:r>
          <a:r>
            <a:rPr lang="en-US" sz="1100">
              <a:solidFill>
                <a:schemeClr val="dk1"/>
              </a:solidFill>
              <a:effectLst/>
              <a:latin typeface="+mn-lt"/>
              <a:ea typeface="+mn-ea"/>
              <a:cs typeface="+mn-cs"/>
            </a:rPr>
            <a:t>ttach supporting documentation proving</a:t>
          </a:r>
          <a:r>
            <a:rPr lang="en-US" sz="1100" baseline="0">
              <a:solidFill>
                <a:schemeClr val="dk1"/>
              </a:solidFill>
              <a:effectLst/>
              <a:latin typeface="+mn-lt"/>
              <a:ea typeface="+mn-ea"/>
              <a:cs typeface="+mn-cs"/>
            </a:rPr>
            <a:t> that:</a:t>
          </a:r>
          <a:endParaRPr lang="en-US">
            <a:effectLst/>
          </a:endParaRPr>
        </a:p>
        <a:p>
          <a:pPr marL="742950" marR="0" lvl="1" indent="-285750" eaLnBrk="1" fontAlgn="auto" latinLnBrk="0" hangingPunct="1">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The generator meets the remote controllability requirements described in Chapter 3, Section B.4 of the DSGS Program Guidelines.</a:t>
          </a:r>
        </a:p>
        <a:p>
          <a:pPr marL="742950" marR="0" lvl="1" indent="-285750" eaLnBrk="1" fontAlgn="auto" latinLnBrk="0" hangingPunct="1">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The generator was not run in events triggered by an EEA Watch or EEA 1.</a:t>
          </a:r>
        </a:p>
        <a:p>
          <a:pPr marL="457200" marR="0" indent="-228600">
            <a:lnSpc>
              <a:spcPct val="107000"/>
            </a:lnSpc>
            <a:spcBef>
              <a:spcPts val="0"/>
            </a:spcBef>
            <a:spcAft>
              <a:spcPts val="800"/>
            </a:spcAft>
          </a:pPr>
          <a:endParaRPr lang="en-US" sz="1100" baseline="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baseline="0">
              <a:effectLst/>
              <a:latin typeface="+mn-lt"/>
              <a:ea typeface="Calibri" panose="020F0502020204030204" pitchFamily="34" charset="0"/>
              <a:cs typeface="Times New Roman" panose="02020603050405020304" pitchFamily="18" charset="0"/>
            </a:rPr>
            <a:t>9. </a:t>
          </a:r>
          <a:r>
            <a:rPr lang="en-US" sz="1100" b="1">
              <a:solidFill>
                <a:schemeClr val="dk1"/>
              </a:solidFill>
              <a:effectLst/>
              <a:latin typeface="+mn-lt"/>
              <a:ea typeface="Calibri" panose="020F0502020204030204" pitchFamily="34" charset="0"/>
              <a:cs typeface="Times New Roman" panose="02020603050405020304" pitchFamily="18" charset="0"/>
            </a:rPr>
            <a:t>Attachment 2</a:t>
          </a:r>
          <a:r>
            <a:rPr lang="en-US" sz="1100">
              <a:solidFill>
                <a:schemeClr val="dk1"/>
              </a:solidFill>
              <a:effectLst/>
              <a:latin typeface="+mn-lt"/>
              <a:ea typeface="Calibri" panose="020F0502020204030204" pitchFamily="34" charset="0"/>
              <a:cs typeface="Times New Roman" panose="02020603050405020304" pitchFamily="18" charset="0"/>
            </a:rPr>
            <a:t>: If seeking reimbursement for demand charges, provide supporting documentation of any incremental increases in customer demand charges that resulted from participation in the program during the billing period in which a DSGS Program event occurred. Required documentation includes:</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Utility bill showing demand charge for billing period covering the DSGS events that purportedly resulted in an increase in the customer demand charge.</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Description of methodology used to determine what the peak demand in that billing period would have been but for the actions taken to respond to the DSGS event.</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Calculation of total incremental demand charge across all billing periods in which DSGS events occurred.</a:t>
          </a:r>
        </a:p>
        <a:p>
          <a:pPr marL="457200" marR="0" indent="-228600">
            <a:lnSpc>
              <a:spcPct val="107000"/>
            </a:lnSpc>
            <a:spcBef>
              <a:spcPts val="0"/>
            </a:spcBef>
            <a:spcAft>
              <a:spcPts val="800"/>
            </a:spcAft>
          </a:pPr>
          <a:endParaRPr lang="en-US" sz="1100" baseline="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baseline="0">
              <a:effectLst/>
              <a:latin typeface="+mn-lt"/>
              <a:ea typeface="Calibri" panose="020F0502020204030204" pitchFamily="34" charset="0"/>
              <a:cs typeface="Times New Roman" panose="02020603050405020304" pitchFamily="18" charset="0"/>
            </a:rPr>
            <a:t>10. </a:t>
          </a:r>
          <a:r>
            <a:rPr lang="en-US" sz="1100" b="1" baseline="0">
              <a:effectLst/>
              <a:latin typeface="+mn-lt"/>
              <a:ea typeface="Calibri" panose="020F0502020204030204" pitchFamily="34" charset="0"/>
              <a:cs typeface="Times New Roman" panose="02020603050405020304" pitchFamily="18" charset="0"/>
            </a:rPr>
            <a:t>Attachment 3</a:t>
          </a:r>
          <a:r>
            <a:rPr lang="en-US" sz="1100" baseline="0">
              <a:effectLst/>
              <a:latin typeface="+mn-lt"/>
              <a:ea typeface="Calibri" panose="020F0502020204030204" pitchFamily="34" charset="0"/>
              <a:cs typeface="Times New Roman" panose="02020603050405020304" pitchFamily="18" charset="0"/>
            </a:rPr>
            <a:t>: Complete a payee data record (STD-204). If the designated payee has already submitted a complete STD-204 form with a prior </a:t>
          </a:r>
          <a:r>
            <a:rPr lang="en-US" sz="1100">
              <a:solidFill>
                <a:schemeClr val="dk1"/>
              </a:solidFill>
              <a:effectLst/>
              <a:latin typeface="+mn-lt"/>
              <a:ea typeface="Calibri" panose="020F0502020204030204" pitchFamily="34" charset="0"/>
              <a:cs typeface="Times New Roman" panose="02020603050405020304" pitchFamily="18" charset="0"/>
            </a:rPr>
            <a:t>reimbursement</a:t>
          </a:r>
          <a:r>
            <a:rPr lang="en-US" sz="1100" baseline="0">
              <a:effectLst/>
              <a:latin typeface="+mn-lt"/>
              <a:ea typeface="Calibri" panose="020F0502020204030204" pitchFamily="34" charset="0"/>
              <a:cs typeface="Times New Roman" panose="02020603050405020304" pitchFamily="18" charset="0"/>
            </a:rPr>
            <a:t> claim and has received a payment within the last year from the CEC, a new STD-204 is not needed.</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STD-204 template available here: https://www.documents.dgs.ca.gov/dgs/fmc/pdf/std204.pdf</a:t>
          </a:r>
        </a:p>
        <a:p>
          <a:pPr marL="457200" marR="0" indent="-228600">
            <a:lnSpc>
              <a:spcPct val="107000"/>
            </a:lnSpc>
            <a:spcBef>
              <a:spcPts val="0"/>
            </a:spcBef>
            <a:spcAft>
              <a:spcPts val="800"/>
            </a:spcAft>
          </a:pPr>
          <a:endParaRPr lang="en-US" sz="1100" baseline="0">
            <a:solidFill>
              <a:schemeClr val="dk1"/>
            </a:solidFill>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baseline="0">
              <a:solidFill>
                <a:schemeClr val="dk1"/>
              </a:solidFill>
              <a:effectLst/>
              <a:latin typeface="+mn-lt"/>
              <a:ea typeface="Calibri" panose="020F0502020204030204" pitchFamily="34" charset="0"/>
              <a:cs typeface="Times New Roman" panose="02020603050405020304" pitchFamily="18" charset="0"/>
            </a:rPr>
            <a:t>11. </a:t>
          </a:r>
          <a:r>
            <a:rPr lang="en-US" sz="1100" b="1" baseline="0">
              <a:solidFill>
                <a:schemeClr val="dk1"/>
              </a:solidFill>
              <a:effectLst/>
              <a:latin typeface="+mn-lt"/>
              <a:ea typeface="Calibri" panose="020F0502020204030204" pitchFamily="34" charset="0"/>
              <a:cs typeface="Times New Roman" panose="02020603050405020304" pitchFamily="18" charset="0"/>
            </a:rPr>
            <a:t>Attachment 4</a:t>
          </a:r>
          <a:r>
            <a:rPr lang="en-US" sz="1100" baseline="0">
              <a:solidFill>
                <a:schemeClr val="dk1"/>
              </a:solidFill>
              <a:effectLst/>
              <a:latin typeface="+mn-lt"/>
              <a:ea typeface="Calibri" panose="020F0502020204030204" pitchFamily="34" charset="0"/>
              <a:cs typeface="Times New Roman" panose="02020603050405020304" pitchFamily="18" charset="0"/>
            </a:rPr>
            <a:t>: Signed attestation, submitted under penalty of perjury, that the payment will cover eligible incentive payements and to the accuracy and completeness of the information submitted.</a:t>
          </a:r>
        </a:p>
        <a:p>
          <a:pPr marL="457200" marR="0" lvl="0" indent="-228600" defTabSz="914400" eaLnBrk="1" fontAlgn="auto" latinLnBrk="0" hangingPunct="1">
            <a:lnSpc>
              <a:spcPct val="107000"/>
            </a:lnSpc>
            <a:spcBef>
              <a:spcPts val="0"/>
            </a:spcBef>
            <a:spcAft>
              <a:spcPts val="800"/>
            </a:spcAft>
            <a:buClrTx/>
            <a:buSzTx/>
            <a:buFontTx/>
            <a:buNone/>
            <a:tabLst/>
            <a:defRPr/>
          </a:pPr>
          <a:r>
            <a:rPr lang="en-US" sz="1100" baseline="0">
              <a:solidFill>
                <a:schemeClr val="dk1"/>
              </a:solidFill>
              <a:effectLst/>
              <a:latin typeface="+mn-lt"/>
              <a:ea typeface="Calibri" panose="020F0502020204030204" pitchFamily="34" charset="0"/>
              <a:cs typeface="Times New Roman" panose="02020603050405020304" pitchFamily="18" charset="0"/>
            </a:rPr>
            <a:t>12. Place the claim form, attestation, and all supporting documentation into a zipped folder and upload to the DSGS Website at: https://dsgs.olivineinc.com/upload/. Be sure to select "Provider Claim Package" for the Submission Type</a:t>
          </a:r>
        </a:p>
        <a:p>
          <a:pPr marL="457200" marR="0" indent="-228600">
            <a:lnSpc>
              <a:spcPct val="107000"/>
            </a:lnSpc>
            <a:spcBef>
              <a:spcPts val="0"/>
            </a:spcBef>
            <a:spcAft>
              <a:spcPts val="800"/>
            </a:spcAft>
          </a:pPr>
          <a:endParaRPr lang="en-US" sz="1100">
            <a:effectLst/>
            <a:latin typeface="+mn-lt"/>
            <a:ea typeface="Calibri" panose="020F0502020204030204" pitchFamily="34" charset="0"/>
            <a:cs typeface="Times New Roman" panose="02020603050405020304" pitchFamily="18" charset="0"/>
          </a:endParaRPr>
        </a:p>
        <a:p>
          <a:pPr marL="457200" marR="0" indent="-22860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v2</a:t>
          </a:r>
        </a:p>
        <a:p>
          <a:pPr marL="45720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a:p>
          <a:endParaRPr lang="en-US" sz="1100">
            <a:latin typeface="+mn-l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ared%20drives\DSGS-Sensitive\Settlements\Option%201\2023\Direct%20Participant%20Materials\DSGS%20Option%201%20Direct%20Participant%20Claim%20Package%20Review%20Checklist-Participant%20Name-YYYY-MM-DD%20v1.xlsx" TargetMode="External"/><Relationship Id="rId1" Type="http://schemas.openxmlformats.org/officeDocument/2006/relationships/externalLinkPath" Target="/Shared%20drives/DSGS-Sensitive/Settlements/Option%201/2023/Direct%20Participant%20Materials/DSGS%20Option%201%20Direct%20Participant%20Claim%20Package%20Review%20Checklist-Participant%20Name-YYYY-MM-DD%20v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olivine.sharepoint.com/sites/ExternalShares/CECDSGS/Settlements%20&amp;%20Payments/Templates/2024/Checklists/2024%20DSGS%20Option%201%20Provider%20Claim%20Package%20Review%20Checklist%20-%20Provider%20Name.xlsx" TargetMode="External"/><Relationship Id="rId1" Type="http://schemas.openxmlformats.org/officeDocument/2006/relationships/externalLinkPath" Target="/sites/ExternalShares/CECDSGS/Settlements%20&amp;%20Payments/Templates/2024/Checklists/2024%20DSGS%20Option%201%20Provider%20Claim%20Package%20Review%20Checklist%20-%20Provider%20Na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e_of_Submission 1"/>
      <sheetName val="Date_of_Submission 2"/>
      <sheetName val="Summary Sheet"/>
      <sheetName val="Lists"/>
    </sheetNames>
    <sheetDataSet>
      <sheetData sheetId="0"/>
      <sheetData sheetId="1" refreshError="1"/>
      <sheetData sheetId="2" refreshError="1"/>
      <sheetData sheetId="3">
        <row r="2">
          <cell r="A2" t="str">
            <v>Approved</v>
          </cell>
          <cell r="B2" t="str">
            <v>Satisfactory</v>
          </cell>
        </row>
        <row r="3">
          <cell r="A3" t="str">
            <v>Additional Information or Changes Required</v>
          </cell>
          <cell r="B3" t="str">
            <v>Unsatisfactory - Additional Information Required</v>
          </cell>
        </row>
        <row r="4">
          <cell r="A4" t="str">
            <v>Rejected</v>
          </cell>
          <cell r="B4" t="str">
            <v>Not Applicable</v>
          </cell>
        </row>
        <row r="5">
          <cell r="B5" t="str">
            <v>Unsatisfactory - Change Required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e of Submission"/>
      <sheetName val="Summary Sheet"/>
      <sheetName val="Lists"/>
    </sheetNames>
    <sheetDataSet>
      <sheetData sheetId="0" refreshError="1"/>
      <sheetData sheetId="1" refreshError="1"/>
      <sheetData sheetId="2">
        <row r="2">
          <cell r="A2" t="str">
            <v>Approved</v>
          </cell>
          <cell r="B2" t="str">
            <v>Satisfactory</v>
          </cell>
        </row>
        <row r="3">
          <cell r="A3" t="str">
            <v>Additional Information or Changes Required</v>
          </cell>
          <cell r="B3" t="str">
            <v>Unsatisfactory - Additional Information Required</v>
          </cell>
        </row>
        <row r="4">
          <cell r="A4" t="str">
            <v>Rejected</v>
          </cell>
          <cell r="B4" t="str">
            <v>Not Applicable</v>
          </cell>
        </row>
        <row r="5">
          <cell r="B5" t="str">
            <v>Unsatisfactory - Change Required</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DA1C-480B-49DA-8032-0EA005CC50BE}">
  <sheetPr codeName="Sheet5"/>
  <dimension ref="A1:Q28"/>
  <sheetViews>
    <sheetView showGridLines="0" tabSelected="1" zoomScale="85" zoomScaleNormal="85" workbookViewId="0">
      <selection activeCell="S28" sqref="S28"/>
    </sheetView>
  </sheetViews>
  <sheetFormatPr defaultColWidth="8.84375" defaultRowHeight="14.6" x14ac:dyDescent="0.4"/>
  <cols>
    <col min="1" max="16384" width="8.84375" style="25"/>
  </cols>
  <sheetData>
    <row r="1" spans="1:17" ht="23.15" x14ac:dyDescent="0.6">
      <c r="A1" s="144" t="s">
        <v>0</v>
      </c>
      <c r="B1" s="144"/>
      <c r="C1" s="144"/>
      <c r="D1" s="144"/>
      <c r="E1" s="144"/>
      <c r="F1" s="144"/>
      <c r="G1" s="144"/>
      <c r="H1" s="144"/>
      <c r="I1" s="144"/>
      <c r="J1" s="144"/>
      <c r="K1" s="144"/>
      <c r="L1" s="144"/>
      <c r="M1" s="144"/>
      <c r="N1" s="144"/>
      <c r="O1" s="144"/>
      <c r="P1" s="144"/>
      <c r="Q1" s="144"/>
    </row>
    <row r="2" spans="1:17" ht="18.45" x14ac:dyDescent="0.5">
      <c r="A2" s="145" t="s">
        <v>94</v>
      </c>
      <c r="B2" s="145"/>
      <c r="C2" s="145"/>
      <c r="D2" s="145"/>
      <c r="E2" s="145"/>
      <c r="F2" s="145"/>
      <c r="G2" s="145"/>
      <c r="H2" s="145"/>
      <c r="I2" s="145"/>
      <c r="J2" s="145"/>
      <c r="K2" s="145"/>
      <c r="L2" s="145"/>
      <c r="M2" s="145"/>
      <c r="N2" s="145"/>
      <c r="O2" s="145"/>
      <c r="P2" s="145"/>
      <c r="Q2" s="145"/>
    </row>
    <row r="3" spans="1:17" x14ac:dyDescent="0.4">
      <c r="A3" s="33"/>
      <c r="B3" s="33"/>
      <c r="C3" s="33"/>
      <c r="D3" s="33"/>
      <c r="E3" s="33"/>
      <c r="F3" s="33"/>
      <c r="G3" s="33"/>
      <c r="H3" s="33"/>
      <c r="I3" s="33"/>
      <c r="J3" s="33"/>
      <c r="K3" s="33"/>
      <c r="L3" s="33"/>
      <c r="M3" s="33"/>
      <c r="N3" s="33"/>
      <c r="O3" s="33"/>
      <c r="P3" s="33"/>
      <c r="Q3" s="33"/>
    </row>
    <row r="4" spans="1:17" x14ac:dyDescent="0.4">
      <c r="A4" s="33"/>
      <c r="B4" s="33"/>
      <c r="C4" s="33"/>
      <c r="D4" s="33"/>
      <c r="E4" s="33"/>
      <c r="F4" s="33"/>
      <c r="G4" s="33"/>
      <c r="H4" s="33"/>
      <c r="I4" s="33"/>
      <c r="J4" s="33"/>
      <c r="K4" s="33"/>
      <c r="L4" s="33"/>
      <c r="M4" s="33"/>
      <c r="N4" s="33"/>
      <c r="O4" s="33"/>
      <c r="P4" s="33"/>
      <c r="Q4" s="33"/>
    </row>
    <row r="5" spans="1:17" x14ac:dyDescent="0.4">
      <c r="A5" s="33"/>
      <c r="B5" s="33"/>
      <c r="C5" s="33"/>
      <c r="D5" s="33"/>
      <c r="E5" s="33"/>
      <c r="F5" s="33"/>
      <c r="G5" s="33"/>
      <c r="H5" s="33"/>
      <c r="I5" s="33"/>
      <c r="J5" s="33"/>
      <c r="K5" s="33"/>
      <c r="L5" s="33"/>
      <c r="M5" s="33"/>
      <c r="N5" s="33"/>
      <c r="O5" s="33"/>
      <c r="P5" s="33"/>
      <c r="Q5" s="33"/>
    </row>
    <row r="6" spans="1:17" x14ac:dyDescent="0.4">
      <c r="A6" s="33"/>
      <c r="B6" s="33"/>
      <c r="C6" s="33"/>
      <c r="D6" s="33"/>
      <c r="E6" s="33"/>
      <c r="F6" s="33"/>
      <c r="G6" s="33"/>
      <c r="H6" s="33"/>
      <c r="I6" s="33"/>
      <c r="J6" s="33"/>
      <c r="K6" s="33"/>
      <c r="L6" s="33"/>
      <c r="M6" s="33"/>
      <c r="N6" s="33"/>
      <c r="O6" s="33"/>
      <c r="P6" s="33"/>
      <c r="Q6" s="33"/>
    </row>
    <row r="7" spans="1:17" x14ac:dyDescent="0.4">
      <c r="A7" s="33"/>
      <c r="B7" s="33"/>
      <c r="C7" s="33"/>
      <c r="D7" s="33"/>
      <c r="E7" s="33"/>
      <c r="F7" s="33"/>
      <c r="G7" s="33"/>
      <c r="H7" s="33"/>
      <c r="I7" s="33"/>
      <c r="J7" s="33"/>
      <c r="K7" s="33"/>
      <c r="L7" s="33"/>
      <c r="M7" s="33"/>
      <c r="N7" s="33"/>
      <c r="O7" s="33"/>
      <c r="P7" s="33"/>
      <c r="Q7" s="33"/>
    </row>
    <row r="8" spans="1:17" x14ac:dyDescent="0.4">
      <c r="A8" s="33"/>
      <c r="B8" s="33"/>
      <c r="C8" s="33"/>
      <c r="D8" s="33"/>
      <c r="E8" s="33"/>
      <c r="F8" s="33"/>
      <c r="G8" s="33"/>
      <c r="H8" s="33"/>
      <c r="I8" s="33"/>
      <c r="J8" s="33"/>
      <c r="K8" s="33"/>
      <c r="L8" s="33"/>
      <c r="M8" s="33"/>
      <c r="N8" s="33"/>
      <c r="O8" s="33"/>
      <c r="P8" s="33"/>
      <c r="Q8" s="33"/>
    </row>
    <row r="9" spans="1:17" x14ac:dyDescent="0.4">
      <c r="A9" s="33"/>
      <c r="B9" s="33"/>
      <c r="C9" s="33"/>
      <c r="D9" s="33"/>
      <c r="E9" s="33"/>
      <c r="F9" s="33"/>
      <c r="G9" s="33"/>
      <c r="H9" s="33"/>
      <c r="I9" s="33"/>
      <c r="J9" s="33"/>
      <c r="K9" s="33"/>
      <c r="L9" s="33"/>
      <c r="M9" s="33"/>
      <c r="N9" s="33"/>
      <c r="O9" s="33"/>
      <c r="P9" s="33"/>
      <c r="Q9" s="33"/>
    </row>
    <row r="10" spans="1:17" x14ac:dyDescent="0.4">
      <c r="A10" s="33"/>
      <c r="B10" s="33"/>
      <c r="C10" s="33"/>
      <c r="D10" s="33"/>
      <c r="E10" s="33"/>
      <c r="F10" s="33"/>
      <c r="G10" s="33"/>
      <c r="H10" s="33"/>
      <c r="I10" s="33"/>
      <c r="J10" s="33"/>
      <c r="K10" s="33"/>
      <c r="L10" s="33"/>
      <c r="M10" s="33"/>
      <c r="N10" s="33"/>
      <c r="O10" s="33"/>
      <c r="P10" s="33"/>
      <c r="Q10" s="33"/>
    </row>
    <row r="11" spans="1:17" x14ac:dyDescent="0.4">
      <c r="A11" s="33"/>
      <c r="B11" s="33"/>
      <c r="C11" s="33"/>
      <c r="D11" s="33"/>
      <c r="E11" s="33"/>
      <c r="F11" s="33"/>
      <c r="G11" s="33"/>
      <c r="H11" s="33"/>
      <c r="I11" s="33"/>
      <c r="J11" s="33"/>
      <c r="K11" s="33"/>
      <c r="L11" s="33"/>
      <c r="M11" s="33"/>
      <c r="N11" s="33"/>
      <c r="O11" s="33"/>
      <c r="P11" s="33"/>
      <c r="Q11" s="33"/>
    </row>
    <row r="12" spans="1:17" x14ac:dyDescent="0.4">
      <c r="A12" s="33"/>
      <c r="B12" s="33"/>
      <c r="C12" s="33"/>
      <c r="D12" s="33"/>
      <c r="E12" s="33"/>
      <c r="F12" s="33"/>
      <c r="G12" s="33"/>
      <c r="H12" s="33"/>
      <c r="I12" s="33"/>
      <c r="J12" s="33"/>
      <c r="K12" s="33"/>
      <c r="L12" s="33"/>
      <c r="M12" s="33"/>
      <c r="N12" s="33"/>
      <c r="O12" s="33"/>
      <c r="P12" s="33"/>
      <c r="Q12" s="33"/>
    </row>
    <row r="13" spans="1:17" x14ac:dyDescent="0.4">
      <c r="A13" s="33"/>
      <c r="B13" s="33"/>
      <c r="C13" s="33"/>
      <c r="D13" s="33"/>
      <c r="E13" s="33"/>
      <c r="F13" s="33"/>
      <c r="G13" s="33"/>
      <c r="H13" s="33"/>
      <c r="I13" s="33"/>
      <c r="J13" s="33"/>
      <c r="K13" s="33"/>
      <c r="L13" s="33"/>
      <c r="M13" s="33"/>
      <c r="N13" s="33"/>
      <c r="O13" s="33"/>
      <c r="P13" s="33"/>
      <c r="Q13" s="33"/>
    </row>
    <row r="14" spans="1:17" x14ac:dyDescent="0.4">
      <c r="A14" s="33"/>
      <c r="B14" s="33"/>
      <c r="C14" s="33"/>
      <c r="D14" s="33"/>
      <c r="E14" s="33"/>
      <c r="F14" s="33"/>
      <c r="G14" s="33"/>
      <c r="H14" s="33"/>
      <c r="I14" s="33"/>
      <c r="J14" s="33"/>
      <c r="K14" s="33"/>
      <c r="L14" s="33"/>
      <c r="M14" s="33"/>
      <c r="N14" s="33"/>
      <c r="O14" s="33"/>
      <c r="P14" s="33"/>
      <c r="Q14" s="33"/>
    </row>
    <row r="15" spans="1:17" x14ac:dyDescent="0.4">
      <c r="A15" s="33"/>
      <c r="B15" s="33"/>
      <c r="C15" s="33"/>
      <c r="D15" s="33"/>
      <c r="E15" s="33"/>
      <c r="F15" s="33"/>
      <c r="G15" s="33"/>
      <c r="H15" s="33"/>
      <c r="I15" s="33"/>
      <c r="J15" s="33"/>
      <c r="K15" s="33"/>
      <c r="L15" s="33"/>
      <c r="M15" s="33"/>
      <c r="N15" s="33"/>
      <c r="O15" s="33"/>
      <c r="P15" s="33"/>
      <c r="Q15" s="33"/>
    </row>
    <row r="16" spans="1:17" x14ac:dyDescent="0.4">
      <c r="A16" s="33"/>
      <c r="B16" s="33"/>
      <c r="C16" s="33"/>
      <c r="D16" s="33"/>
      <c r="E16" s="33"/>
      <c r="F16" s="33"/>
      <c r="G16" s="33"/>
      <c r="H16" s="33"/>
      <c r="I16" s="33"/>
      <c r="J16" s="33"/>
      <c r="K16" s="33"/>
      <c r="L16" s="33"/>
      <c r="M16" s="33"/>
      <c r="N16" s="33"/>
      <c r="O16" s="33"/>
      <c r="P16" s="33"/>
      <c r="Q16" s="33"/>
    </row>
    <row r="17" spans="1:17" x14ac:dyDescent="0.4">
      <c r="A17" s="33"/>
      <c r="B17" s="33"/>
      <c r="C17" s="33"/>
      <c r="D17" s="33"/>
      <c r="E17" s="33"/>
      <c r="F17" s="33"/>
      <c r="G17" s="33"/>
      <c r="H17" s="33"/>
      <c r="I17" s="33"/>
      <c r="J17" s="33"/>
      <c r="K17" s="33"/>
      <c r="L17" s="33"/>
      <c r="M17" s="33"/>
      <c r="N17" s="33"/>
      <c r="O17" s="33"/>
      <c r="P17" s="33"/>
      <c r="Q17" s="33"/>
    </row>
    <row r="18" spans="1:17" x14ac:dyDescent="0.4">
      <c r="A18" s="33"/>
      <c r="B18" s="33"/>
      <c r="C18" s="33"/>
      <c r="D18" s="33"/>
      <c r="E18" s="33"/>
      <c r="F18" s="33"/>
      <c r="G18" s="33"/>
      <c r="H18" s="33"/>
      <c r="I18" s="33"/>
      <c r="J18" s="33"/>
      <c r="K18" s="33"/>
      <c r="L18" s="33"/>
      <c r="M18" s="33"/>
      <c r="N18" s="33"/>
      <c r="O18" s="33"/>
      <c r="P18" s="33"/>
      <c r="Q18" s="33"/>
    </row>
    <row r="19" spans="1:17" x14ac:dyDescent="0.4">
      <c r="A19" s="33"/>
      <c r="B19" s="33"/>
      <c r="C19" s="33"/>
      <c r="D19" s="33"/>
      <c r="E19" s="33"/>
      <c r="F19" s="33"/>
      <c r="G19" s="33"/>
      <c r="H19" s="33"/>
      <c r="I19" s="33"/>
      <c r="J19" s="33"/>
      <c r="K19" s="33"/>
      <c r="L19" s="33"/>
      <c r="M19" s="33"/>
      <c r="N19" s="33"/>
      <c r="O19" s="33"/>
      <c r="P19" s="33"/>
      <c r="Q19" s="33"/>
    </row>
    <row r="20" spans="1:17" x14ac:dyDescent="0.4">
      <c r="A20" s="33"/>
      <c r="B20" s="33"/>
      <c r="C20" s="33"/>
      <c r="D20" s="33"/>
      <c r="E20" s="33"/>
      <c r="F20" s="33"/>
      <c r="G20" s="33"/>
      <c r="H20" s="33"/>
      <c r="I20" s="33"/>
      <c r="J20" s="33"/>
      <c r="K20" s="33"/>
      <c r="L20" s="33"/>
      <c r="M20" s="33"/>
      <c r="N20" s="33"/>
      <c r="O20" s="33"/>
      <c r="P20" s="33"/>
      <c r="Q20" s="33"/>
    </row>
    <row r="21" spans="1:17" x14ac:dyDescent="0.4">
      <c r="A21" s="33"/>
      <c r="B21" s="33"/>
      <c r="C21" s="33"/>
      <c r="D21" s="33"/>
      <c r="E21" s="33"/>
      <c r="F21" s="33"/>
      <c r="G21" s="33"/>
      <c r="H21" s="33"/>
      <c r="I21" s="33"/>
      <c r="J21" s="33"/>
      <c r="K21" s="33"/>
      <c r="L21" s="33"/>
      <c r="M21" s="33"/>
      <c r="N21" s="33"/>
      <c r="O21" s="33"/>
      <c r="P21" s="33"/>
      <c r="Q21" s="33"/>
    </row>
    <row r="22" spans="1:17" x14ac:dyDescent="0.4">
      <c r="A22" s="33"/>
      <c r="B22" s="33"/>
      <c r="C22" s="33"/>
      <c r="D22" s="33"/>
      <c r="E22" s="33"/>
      <c r="F22" s="33"/>
      <c r="G22" s="33"/>
      <c r="H22" s="33"/>
      <c r="I22" s="33"/>
      <c r="J22" s="33"/>
      <c r="K22" s="33"/>
      <c r="L22" s="33"/>
      <c r="M22" s="33"/>
      <c r="N22" s="33"/>
      <c r="O22" s="33"/>
      <c r="P22" s="33"/>
      <c r="Q22" s="33"/>
    </row>
    <row r="23" spans="1:17" x14ac:dyDescent="0.4">
      <c r="A23" s="33"/>
      <c r="B23" s="33"/>
      <c r="C23" s="33"/>
      <c r="D23" s="33"/>
      <c r="E23" s="33"/>
      <c r="F23" s="33"/>
      <c r="G23" s="33"/>
      <c r="H23" s="33"/>
      <c r="I23" s="33"/>
      <c r="J23" s="33"/>
      <c r="K23" s="33"/>
      <c r="L23" s="33"/>
      <c r="M23" s="33"/>
      <c r="N23" s="33"/>
      <c r="O23" s="33"/>
      <c r="P23" s="33"/>
      <c r="Q23" s="33"/>
    </row>
    <row r="24" spans="1:17" x14ac:dyDescent="0.4">
      <c r="A24" s="34"/>
      <c r="B24" s="33"/>
      <c r="C24" s="33"/>
      <c r="D24" s="33"/>
      <c r="E24" s="33"/>
      <c r="F24" s="33"/>
      <c r="G24" s="33"/>
      <c r="H24" s="33"/>
      <c r="I24" s="33"/>
      <c r="J24" s="33"/>
      <c r="K24" s="33"/>
      <c r="L24" s="33"/>
      <c r="M24" s="33"/>
      <c r="N24" s="33"/>
      <c r="O24" s="33"/>
      <c r="P24" s="33"/>
      <c r="Q24" s="33"/>
    </row>
    <row r="25" spans="1:17" x14ac:dyDescent="0.4">
      <c r="A25" s="35"/>
      <c r="B25" s="33"/>
      <c r="C25" s="33"/>
      <c r="D25" s="33"/>
      <c r="E25" s="33"/>
      <c r="F25" s="33"/>
      <c r="G25" s="33"/>
      <c r="H25" s="33"/>
      <c r="I25" s="33"/>
      <c r="J25" s="33"/>
      <c r="K25" s="33"/>
      <c r="L25" s="33"/>
      <c r="M25" s="33"/>
      <c r="N25" s="33"/>
      <c r="O25" s="33"/>
      <c r="P25" s="33"/>
      <c r="Q25" s="33"/>
    </row>
    <row r="26" spans="1:17" x14ac:dyDescent="0.4">
      <c r="A26" s="33"/>
      <c r="B26" s="33"/>
      <c r="C26" s="33"/>
      <c r="D26" s="33"/>
      <c r="E26" s="33"/>
      <c r="F26" s="33"/>
      <c r="G26" s="33"/>
      <c r="H26" s="33"/>
      <c r="I26" s="33"/>
      <c r="J26" s="33"/>
      <c r="K26" s="33"/>
      <c r="L26" s="33"/>
      <c r="M26" s="33"/>
      <c r="N26" s="33"/>
      <c r="O26" s="33"/>
      <c r="P26" s="33"/>
      <c r="Q26" s="33"/>
    </row>
    <row r="27" spans="1:17" x14ac:dyDescent="0.4">
      <c r="A27" s="33"/>
      <c r="B27" s="33"/>
      <c r="C27" s="33"/>
      <c r="D27" s="33"/>
      <c r="E27" s="33"/>
      <c r="F27" s="33"/>
      <c r="G27" s="33"/>
      <c r="H27" s="33"/>
      <c r="I27" s="33"/>
      <c r="J27" s="33"/>
      <c r="K27" s="33"/>
      <c r="L27" s="33"/>
      <c r="M27" s="33"/>
      <c r="N27" s="33"/>
      <c r="O27" s="33"/>
      <c r="P27" s="33"/>
      <c r="Q27" s="33"/>
    </row>
    <row r="28" spans="1:17" x14ac:dyDescent="0.4">
      <c r="A28" s="33"/>
      <c r="B28" s="33"/>
      <c r="C28" s="33"/>
      <c r="D28" s="33"/>
      <c r="E28" s="33"/>
      <c r="F28" s="33"/>
      <c r="G28" s="33"/>
      <c r="H28" s="33"/>
      <c r="I28" s="33"/>
      <c r="J28" s="33"/>
      <c r="K28" s="33"/>
      <c r="L28" s="33"/>
      <c r="M28" s="33"/>
      <c r="N28" s="33"/>
      <c r="O28" s="33"/>
      <c r="P28" s="33"/>
      <c r="Q28" s="33"/>
    </row>
  </sheetData>
  <mergeCells count="2">
    <mergeCell ref="A1:Q1"/>
    <mergeCell ref="A2:Q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994"/>
  <sheetViews>
    <sheetView showGridLines="0" zoomScaleNormal="100" workbookViewId="0">
      <selection activeCell="B4" sqref="B4"/>
    </sheetView>
  </sheetViews>
  <sheetFormatPr defaultColWidth="14.3828125" defaultRowHeight="15" customHeight="1" x14ac:dyDescent="0.4"/>
  <cols>
    <col min="1" max="1" width="51.84375" customWidth="1"/>
    <col min="2" max="2" width="69" customWidth="1"/>
    <col min="3" max="25" width="8.69140625" customWidth="1"/>
  </cols>
  <sheetData>
    <row r="1" spans="1:2" ht="20.25" customHeight="1" x14ac:dyDescent="0.55000000000000004">
      <c r="A1" s="47" t="s">
        <v>1</v>
      </c>
      <c r="B1" s="41"/>
    </row>
    <row r="2" spans="1:2" ht="15.9" x14ac:dyDescent="0.45">
      <c r="A2" s="42" t="s">
        <v>2</v>
      </c>
      <c r="B2" s="43"/>
    </row>
    <row r="3" spans="1:2" ht="15.9" x14ac:dyDescent="0.45">
      <c r="A3" s="42" t="s">
        <v>3</v>
      </c>
      <c r="B3" s="2"/>
    </row>
    <row r="4" spans="1:2" ht="15.9" x14ac:dyDescent="0.45">
      <c r="A4" s="42" t="s">
        <v>4</v>
      </c>
      <c r="B4" s="44"/>
    </row>
    <row r="5" spans="1:2" ht="15.9" x14ac:dyDescent="0.45">
      <c r="A5" s="42" t="s">
        <v>5</v>
      </c>
      <c r="B5" s="44"/>
    </row>
    <row r="6" spans="1:2" ht="15.9" x14ac:dyDescent="0.45">
      <c r="A6" s="42" t="s">
        <v>6</v>
      </c>
      <c r="B6" s="44"/>
    </row>
    <row r="7" spans="1:2" ht="15.9" x14ac:dyDescent="0.45">
      <c r="A7" s="42" t="s">
        <v>7</v>
      </c>
      <c r="B7" s="45"/>
    </row>
    <row r="8" spans="1:2" ht="15.9" x14ac:dyDescent="0.4">
      <c r="A8" s="46" t="s">
        <v>86</v>
      </c>
      <c r="B8" s="45"/>
    </row>
    <row r="15" spans="1:2" ht="15.75" customHeight="1" x14ac:dyDescent="0.4"/>
    <row r="16" spans="1:2" ht="15.75" customHeight="1" x14ac:dyDescent="0.4"/>
    <row r="17" ht="15.75" customHeight="1" x14ac:dyDescent="0.4"/>
    <row r="18" ht="15.75" customHeight="1" x14ac:dyDescent="0.4"/>
    <row r="19" ht="15.75" customHeight="1" x14ac:dyDescent="0.4"/>
    <row r="20" ht="15.75" customHeight="1" x14ac:dyDescent="0.4"/>
    <row r="21" ht="15.75" customHeight="1" x14ac:dyDescent="0.4"/>
    <row r="22" ht="15.75" customHeight="1" x14ac:dyDescent="0.4"/>
    <row r="23" ht="15.75" customHeight="1" x14ac:dyDescent="0.4"/>
    <row r="24" ht="15.75" customHeight="1" x14ac:dyDescent="0.4"/>
    <row r="25" ht="15.75" customHeight="1" x14ac:dyDescent="0.4"/>
    <row r="26" ht="15.75" customHeight="1" x14ac:dyDescent="0.4"/>
    <row r="27" ht="15.75" customHeight="1" x14ac:dyDescent="0.4"/>
    <row r="28" ht="15.75" customHeight="1" x14ac:dyDescent="0.4"/>
    <row r="29" ht="15.75" customHeight="1" x14ac:dyDescent="0.4"/>
    <row r="30" ht="15.75" customHeight="1" x14ac:dyDescent="0.4"/>
    <row r="31" ht="15.75" customHeight="1" x14ac:dyDescent="0.4"/>
    <row r="32" ht="15.75" customHeight="1" x14ac:dyDescent="0.4"/>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sheetData>
  <pageMargins left="0.7" right="0.7" top="0.75" bottom="0.75" header="0" footer="0"/>
  <pageSetup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2DAE-7C9C-483A-B6D7-FD7D8E167488}">
  <sheetPr codeName="Sheet4">
    <pageSetUpPr fitToPage="1"/>
  </sheetPr>
  <dimension ref="A1:W692"/>
  <sheetViews>
    <sheetView zoomScale="70" zoomScaleNormal="70" workbookViewId="0">
      <selection activeCell="J3" sqref="J3"/>
    </sheetView>
  </sheetViews>
  <sheetFormatPr defaultColWidth="8.84375" defaultRowHeight="14.6" x14ac:dyDescent="0.4"/>
  <cols>
    <col min="1" max="1" width="23.84375" style="4" customWidth="1"/>
    <col min="2" max="2" width="34.15234375" style="4" customWidth="1"/>
    <col min="3" max="3" width="32" style="4" customWidth="1"/>
    <col min="4" max="9" width="19.69140625" style="4" customWidth="1"/>
    <col min="10" max="10" width="14" style="90" customWidth="1"/>
    <col min="11" max="11" width="13.53515625" style="90" customWidth="1"/>
    <col min="12" max="12" width="14" style="90" customWidth="1"/>
    <col min="13" max="13" width="13.3046875" style="90" customWidth="1"/>
    <col min="14" max="14" width="13.53515625" style="90" customWidth="1"/>
    <col min="15" max="15" width="13.84375" style="90" customWidth="1"/>
    <col min="16" max="16" width="14" style="90" customWidth="1"/>
    <col min="17" max="17" width="13.3046875" style="90" customWidth="1"/>
    <col min="18" max="18" width="13.84375" style="90" customWidth="1"/>
    <col min="19" max="19" width="13.69140625" style="90" customWidth="1"/>
    <col min="20" max="20" width="13.84375" style="90" customWidth="1"/>
    <col min="21" max="21" width="14.15234375" style="90" customWidth="1"/>
    <col min="22" max="22" width="13.84375" style="90" customWidth="1"/>
    <col min="23" max="23" width="13.69140625" style="90" customWidth="1"/>
    <col min="24" max="16384" width="8.84375" style="4"/>
  </cols>
  <sheetData>
    <row r="1" spans="1:23" s="11" customFormat="1" ht="49.4" customHeight="1" x14ac:dyDescent="0.4">
      <c r="A1" s="12" t="s">
        <v>78</v>
      </c>
      <c r="B1" s="100">
        <v>45497</v>
      </c>
      <c r="C1" s="146" t="s">
        <v>87</v>
      </c>
      <c r="D1" s="147"/>
      <c r="E1" s="147"/>
      <c r="F1" s="147"/>
      <c r="G1" s="147"/>
      <c r="H1" s="147"/>
      <c r="I1" s="148"/>
      <c r="J1" s="149" t="s">
        <v>77</v>
      </c>
      <c r="K1" s="150"/>
      <c r="L1" s="149" t="s">
        <v>69</v>
      </c>
      <c r="M1" s="150"/>
      <c r="N1" s="149" t="s">
        <v>8</v>
      </c>
      <c r="O1" s="150"/>
      <c r="P1" s="149" t="s">
        <v>9</v>
      </c>
      <c r="Q1" s="151"/>
      <c r="R1" s="149" t="s">
        <v>10</v>
      </c>
      <c r="S1" s="150"/>
      <c r="T1" s="149" t="s">
        <v>68</v>
      </c>
      <c r="U1" s="150"/>
      <c r="V1" s="149" t="s">
        <v>79</v>
      </c>
      <c r="W1" s="150"/>
    </row>
    <row r="2" spans="1:23" s="8" customFormat="1" ht="79.3" x14ac:dyDescent="0.45">
      <c r="A2" s="10"/>
      <c r="B2" s="48" t="s">
        <v>85</v>
      </c>
      <c r="C2" s="49" t="s">
        <v>73</v>
      </c>
      <c r="D2" s="9" t="s">
        <v>11</v>
      </c>
      <c r="E2" s="9" t="s">
        <v>12</v>
      </c>
      <c r="F2" s="9" t="s">
        <v>13</v>
      </c>
      <c r="G2" s="9" t="s">
        <v>14</v>
      </c>
      <c r="H2" s="9" t="s">
        <v>15</v>
      </c>
      <c r="I2" s="48" t="s">
        <v>93</v>
      </c>
      <c r="J2" s="84" t="s">
        <v>16</v>
      </c>
      <c r="K2" s="85" t="s">
        <v>17</v>
      </c>
      <c r="L2" s="84" t="s">
        <v>16</v>
      </c>
      <c r="M2" s="85" t="s">
        <v>17</v>
      </c>
      <c r="N2" s="84" t="s">
        <v>16</v>
      </c>
      <c r="O2" s="85" t="s">
        <v>17</v>
      </c>
      <c r="P2" s="84" t="s">
        <v>16</v>
      </c>
      <c r="Q2" s="86" t="s">
        <v>17</v>
      </c>
      <c r="R2" s="84" t="s">
        <v>16</v>
      </c>
      <c r="S2" s="85" t="s">
        <v>17</v>
      </c>
      <c r="T2" s="84" t="s">
        <v>16</v>
      </c>
      <c r="U2" s="85" t="s">
        <v>17</v>
      </c>
      <c r="V2" s="84" t="s">
        <v>16</v>
      </c>
      <c r="W2" s="85" t="s">
        <v>17</v>
      </c>
    </row>
    <row r="3" spans="1:23" ht="15.9" x14ac:dyDescent="0.45">
      <c r="A3" s="7" t="s">
        <v>18</v>
      </c>
      <c r="B3" s="101" t="s">
        <v>110</v>
      </c>
      <c r="C3" s="103"/>
      <c r="D3" s="101"/>
      <c r="E3" s="101"/>
      <c r="F3" s="101"/>
      <c r="G3" s="101"/>
      <c r="H3" s="101"/>
      <c r="I3" s="101"/>
      <c r="J3" s="87">
        <f>SUMIFS('Load Reduction Report'!S:S,'Load Reduction Report'!B:B,'Program Activity Report '!B3,'Load Reduction Report'!C:C,18)</f>
        <v>1.6159362549800811</v>
      </c>
      <c r="K3" s="88"/>
      <c r="L3" s="87">
        <f>SUMIFS('Load Reduction Report'!S:S,'Load Reduction Report'!B:B,'Program Activity Report '!B3,'Load Reduction Report'!C:C,19)</f>
        <v>3.9219123505976157</v>
      </c>
      <c r="M3" s="88"/>
      <c r="N3" s="87">
        <f>SUMIFS('Load Reduction Report'!S:S,'Load Reduction Report'!B:B,'Program Activity Report '!B3,'Load Reduction Report'!C:C,20)</f>
        <v>4.2278884462151449</v>
      </c>
      <c r="O3" s="88"/>
      <c r="P3" s="87">
        <f>SUMIFS('Load Reduction Report'!S:S,'Load Reduction Report'!B:B,'Program Activity Report '!B3,'Load Reduction Report'!C:C,21)</f>
        <v>4.5338645418326724</v>
      </c>
      <c r="Q3" s="89"/>
      <c r="R3" s="87">
        <f>SUMIFS('Load Reduction Report'!S:S,'Load Reduction Report'!B:B,'Program Activity Report '!B3,'Load Reduction Report'!C:C,22)</f>
        <v>1.8398406374502052</v>
      </c>
      <c r="S3" s="88"/>
      <c r="T3" s="87">
        <f>SUMIFS('Load Reduction Report'!S:S,'Load Reduction Report'!B:B,'Program Activity Report '!B3,'Load Reduction Report'!C:C,23)</f>
        <v>2.1458167330677362</v>
      </c>
      <c r="U3" s="88"/>
      <c r="V3" s="87">
        <f>SUMIFS('Load Reduction Report'!S:S,'Load Reduction Report'!B:B,'Program Activity Report '!B3,'Load Reduction Report'!C:C,24)</f>
        <v>1.4517928286852673</v>
      </c>
      <c r="W3" s="88"/>
    </row>
    <row r="4" spans="1:23" ht="15.9" x14ac:dyDescent="0.45">
      <c r="A4" s="7" t="s">
        <v>19</v>
      </c>
      <c r="B4" s="101"/>
      <c r="C4" s="103"/>
      <c r="D4" s="101"/>
      <c r="E4" s="101"/>
      <c r="F4" s="101"/>
      <c r="G4" s="101"/>
      <c r="H4" s="101"/>
      <c r="I4" s="101"/>
      <c r="J4" s="87">
        <f>SUMIFS('Load Reduction Report'!S:S,'Load Reduction Report'!B:B,'Program Activity Report '!B4,'Load Reduction Report'!C:C,18)</f>
        <v>0</v>
      </c>
      <c r="K4" s="88"/>
      <c r="L4" s="87">
        <f>SUMIFS('Load Reduction Report'!S:S,'Load Reduction Report'!B:B,'Program Activity Report '!B4,'Load Reduction Report'!C:C,19)</f>
        <v>0</v>
      </c>
      <c r="M4" s="88"/>
      <c r="N4" s="87">
        <f>SUMIFS('Load Reduction Report'!S:S,'Load Reduction Report'!B:B,'Program Activity Report '!B4,'Load Reduction Report'!C:C,20)</f>
        <v>0</v>
      </c>
      <c r="O4" s="88"/>
      <c r="P4" s="87">
        <f>SUMIFS('Load Reduction Report'!S:S,'Load Reduction Report'!B:B,'Program Activity Report '!B4,'Load Reduction Report'!C:C,21)</f>
        <v>0</v>
      </c>
      <c r="Q4" s="89"/>
      <c r="R4" s="87">
        <f>SUMIFS('Load Reduction Report'!S:S,'Load Reduction Report'!B:B,'Program Activity Report '!B4,'Load Reduction Report'!C:C,22)</f>
        <v>0</v>
      </c>
      <c r="S4" s="88"/>
      <c r="T4" s="87">
        <f>SUMIFS('Load Reduction Report'!S:S,'Load Reduction Report'!B:B,'Program Activity Report '!B4,'Load Reduction Report'!C:C,23)</f>
        <v>0</v>
      </c>
      <c r="U4" s="88"/>
      <c r="V4" s="87">
        <f>SUMIFS('Load Reduction Report'!S:S,'Load Reduction Report'!B:B,'Program Activity Report '!B4,'Load Reduction Report'!C:C,24)</f>
        <v>0</v>
      </c>
      <c r="W4" s="88"/>
    </row>
    <row r="5" spans="1:23" ht="15.9" x14ac:dyDescent="0.45">
      <c r="A5" s="7" t="s">
        <v>20</v>
      </c>
      <c r="B5" s="101"/>
      <c r="C5" s="103"/>
      <c r="D5" s="101"/>
      <c r="E5" s="101"/>
      <c r="F5" s="101"/>
      <c r="G5" s="101"/>
      <c r="H5" s="101"/>
      <c r="I5" s="101"/>
      <c r="J5" s="87">
        <f>SUMIFS('Load Reduction Report'!S:S,'Load Reduction Report'!B:B,'Program Activity Report '!B5,'Load Reduction Report'!C:C,18)</f>
        <v>0</v>
      </c>
      <c r="K5" s="88"/>
      <c r="L5" s="87">
        <f>SUMIFS('Load Reduction Report'!S:S,'Load Reduction Report'!B:B,'Program Activity Report '!B5,'Load Reduction Report'!C:C,19)</f>
        <v>0</v>
      </c>
      <c r="M5" s="88"/>
      <c r="N5" s="87">
        <f>SUMIFS('Load Reduction Report'!S:S,'Load Reduction Report'!B:B,'Program Activity Report '!B5,'Load Reduction Report'!C:C,20)</f>
        <v>0</v>
      </c>
      <c r="O5" s="88"/>
      <c r="P5" s="87">
        <f>SUMIFS('Load Reduction Report'!S:S,'Load Reduction Report'!B:B,'Program Activity Report '!B5,'Load Reduction Report'!C:C,21)</f>
        <v>0</v>
      </c>
      <c r="Q5" s="89"/>
      <c r="R5" s="87">
        <f>SUMIFS('Load Reduction Report'!S:S,'Load Reduction Report'!B:B,'Program Activity Report '!B5,'Load Reduction Report'!C:C,22)</f>
        <v>0</v>
      </c>
      <c r="S5" s="88"/>
      <c r="T5" s="87">
        <f>SUMIFS('Load Reduction Report'!S:S,'Load Reduction Report'!B:B,'Program Activity Report '!B5,'Load Reduction Report'!C:C,23)</f>
        <v>0</v>
      </c>
      <c r="U5" s="88"/>
      <c r="V5" s="87">
        <f>SUMIFS('Load Reduction Report'!S:S,'Load Reduction Report'!B:B,'Program Activity Report '!B5,'Load Reduction Report'!C:C,24)</f>
        <v>0</v>
      </c>
      <c r="W5" s="88"/>
    </row>
    <row r="6" spans="1:23" ht="15.9" x14ac:dyDescent="0.45">
      <c r="A6" s="7" t="s">
        <v>21</v>
      </c>
      <c r="B6" s="101"/>
      <c r="C6" s="103"/>
      <c r="D6" s="101"/>
      <c r="E6" s="101"/>
      <c r="F6" s="101"/>
      <c r="G6" s="101"/>
      <c r="H6" s="101"/>
      <c r="I6" s="101"/>
      <c r="J6" s="87">
        <f>SUMIFS('Load Reduction Report'!S:S,'Load Reduction Report'!B:B,'Program Activity Report '!B6,'Load Reduction Report'!C:C,18)</f>
        <v>0</v>
      </c>
      <c r="K6" s="88"/>
      <c r="L6" s="87">
        <f>SUMIFS('Load Reduction Report'!S:S,'Load Reduction Report'!B:B,'Program Activity Report '!B6,'Load Reduction Report'!C:C,19)</f>
        <v>0</v>
      </c>
      <c r="M6" s="88"/>
      <c r="N6" s="87">
        <f>SUMIFS('Load Reduction Report'!S:S,'Load Reduction Report'!B:B,'Program Activity Report '!B6,'Load Reduction Report'!C:C,20)</f>
        <v>0</v>
      </c>
      <c r="O6" s="88"/>
      <c r="P6" s="87">
        <f>SUMIFS('Load Reduction Report'!S:S,'Load Reduction Report'!B:B,'Program Activity Report '!B6,'Load Reduction Report'!C:C,21)</f>
        <v>0</v>
      </c>
      <c r="Q6" s="89"/>
      <c r="R6" s="87">
        <f>SUMIFS('Load Reduction Report'!S:S,'Load Reduction Report'!B:B,'Program Activity Report '!B6,'Load Reduction Report'!C:C,22)</f>
        <v>0</v>
      </c>
      <c r="S6" s="88"/>
      <c r="T6" s="87">
        <f>SUMIFS('Load Reduction Report'!S:S,'Load Reduction Report'!B:B,'Program Activity Report '!B6,'Load Reduction Report'!C:C,23)</f>
        <v>0</v>
      </c>
      <c r="U6" s="88"/>
      <c r="V6" s="87">
        <f>SUMIFS('Load Reduction Report'!S:S,'Load Reduction Report'!B:B,'Program Activity Report '!B6,'Load Reduction Report'!C:C,24)</f>
        <v>0</v>
      </c>
      <c r="W6" s="88"/>
    </row>
    <row r="7" spans="1:23" ht="15.9" x14ac:dyDescent="0.45">
      <c r="A7" s="7" t="s">
        <v>22</v>
      </c>
      <c r="B7" s="101"/>
      <c r="C7" s="103"/>
      <c r="D7" s="101"/>
      <c r="E7" s="101"/>
      <c r="F7" s="101"/>
      <c r="G7" s="101"/>
      <c r="H7" s="101"/>
      <c r="I7" s="101"/>
      <c r="J7" s="87">
        <f>SUMIFS('Load Reduction Report'!S:S,'Load Reduction Report'!B:B,'Program Activity Report '!B7,'Load Reduction Report'!C:C,18)</f>
        <v>0</v>
      </c>
      <c r="K7" s="88"/>
      <c r="L7" s="87">
        <f>SUMIFS('Load Reduction Report'!S:S,'Load Reduction Report'!B:B,'Program Activity Report '!B7,'Load Reduction Report'!C:C,19)</f>
        <v>0</v>
      </c>
      <c r="M7" s="88"/>
      <c r="N7" s="87">
        <f>SUMIFS('Load Reduction Report'!S:S,'Load Reduction Report'!B:B,'Program Activity Report '!B7,'Load Reduction Report'!C:C,20)</f>
        <v>0</v>
      </c>
      <c r="O7" s="88"/>
      <c r="P7" s="87">
        <f>SUMIFS('Load Reduction Report'!S:S,'Load Reduction Report'!B:B,'Program Activity Report '!B7,'Load Reduction Report'!C:C,21)</f>
        <v>0</v>
      </c>
      <c r="Q7" s="89"/>
      <c r="R7" s="87">
        <f>SUMIFS('Load Reduction Report'!S:S,'Load Reduction Report'!B:B,'Program Activity Report '!B7,'Load Reduction Report'!C:C,22)</f>
        <v>0</v>
      </c>
      <c r="S7" s="88"/>
      <c r="T7" s="87">
        <f>SUMIFS('Load Reduction Report'!S:S,'Load Reduction Report'!B:B,'Program Activity Report '!B7,'Load Reduction Report'!C:C,23)</f>
        <v>0</v>
      </c>
      <c r="U7" s="88"/>
      <c r="V7" s="87">
        <f>SUMIFS('Load Reduction Report'!S:S,'Load Reduction Report'!B:B,'Program Activity Report '!B7,'Load Reduction Report'!C:C,24)</f>
        <v>0</v>
      </c>
      <c r="W7" s="88"/>
    </row>
    <row r="8" spans="1:23" ht="15.9" x14ac:dyDescent="0.45">
      <c r="A8" s="7" t="s">
        <v>23</v>
      </c>
      <c r="B8" s="101"/>
      <c r="C8" s="103"/>
      <c r="D8" s="101"/>
      <c r="E8" s="101"/>
      <c r="F8" s="101"/>
      <c r="G8" s="101"/>
      <c r="H8" s="101"/>
      <c r="I8" s="101"/>
      <c r="J8" s="87">
        <f>SUMIFS('Load Reduction Report'!S:S,'Load Reduction Report'!B:B,'Program Activity Report '!B8,'Load Reduction Report'!C:C,18)</f>
        <v>0</v>
      </c>
      <c r="K8" s="88"/>
      <c r="L8" s="87">
        <f>SUMIFS('Load Reduction Report'!S:S,'Load Reduction Report'!B:B,'Program Activity Report '!B8,'Load Reduction Report'!C:C,19)</f>
        <v>0</v>
      </c>
      <c r="M8" s="88"/>
      <c r="N8" s="87">
        <f>SUMIFS('Load Reduction Report'!S:S,'Load Reduction Report'!B:B,'Program Activity Report '!B8,'Load Reduction Report'!C:C,20)</f>
        <v>0</v>
      </c>
      <c r="O8" s="88"/>
      <c r="P8" s="87">
        <f>SUMIFS('Load Reduction Report'!S:S,'Load Reduction Report'!B:B,'Program Activity Report '!B8,'Load Reduction Report'!C:C,21)</f>
        <v>0</v>
      </c>
      <c r="Q8" s="89"/>
      <c r="R8" s="87">
        <f>SUMIFS('Load Reduction Report'!S:S,'Load Reduction Report'!B:B,'Program Activity Report '!B8,'Load Reduction Report'!C:C,22)</f>
        <v>0</v>
      </c>
      <c r="S8" s="88"/>
      <c r="T8" s="87">
        <f>SUMIFS('Load Reduction Report'!S:S,'Load Reduction Report'!B:B,'Program Activity Report '!B8,'Load Reduction Report'!C:C,23)</f>
        <v>0</v>
      </c>
      <c r="U8" s="88"/>
      <c r="V8" s="87">
        <f>SUMIFS('Load Reduction Report'!S:S,'Load Reduction Report'!B:B,'Program Activity Report '!B8,'Load Reduction Report'!C:C,24)</f>
        <v>0</v>
      </c>
      <c r="W8" s="88"/>
    </row>
    <row r="9" spans="1:23" ht="15.9" x14ac:dyDescent="0.45">
      <c r="A9" s="7" t="s">
        <v>24</v>
      </c>
      <c r="B9" s="101"/>
      <c r="C9" s="103"/>
      <c r="D9" s="101"/>
      <c r="E9" s="101"/>
      <c r="F9" s="101"/>
      <c r="G9" s="101"/>
      <c r="H9" s="101"/>
      <c r="I9" s="101"/>
      <c r="J9" s="87">
        <f>SUMIFS('Load Reduction Report'!S:S,'Load Reduction Report'!B:B,'Program Activity Report '!B9,'Load Reduction Report'!C:C,18)</f>
        <v>0</v>
      </c>
      <c r="K9" s="88"/>
      <c r="L9" s="87">
        <f>SUMIFS('Load Reduction Report'!S:S,'Load Reduction Report'!B:B,'Program Activity Report '!B9,'Load Reduction Report'!C:C,19)</f>
        <v>0</v>
      </c>
      <c r="M9" s="88"/>
      <c r="N9" s="87">
        <f>SUMIFS('Load Reduction Report'!S:S,'Load Reduction Report'!B:B,'Program Activity Report '!B9,'Load Reduction Report'!C:C,20)</f>
        <v>0</v>
      </c>
      <c r="O9" s="88"/>
      <c r="P9" s="87">
        <f>SUMIFS('Load Reduction Report'!S:S,'Load Reduction Report'!B:B,'Program Activity Report '!B9,'Load Reduction Report'!C:C,21)</f>
        <v>0</v>
      </c>
      <c r="Q9" s="89"/>
      <c r="R9" s="87">
        <f>SUMIFS('Load Reduction Report'!S:S,'Load Reduction Report'!B:B,'Program Activity Report '!B9,'Load Reduction Report'!C:C,22)</f>
        <v>0</v>
      </c>
      <c r="S9" s="88"/>
      <c r="T9" s="87">
        <f>SUMIFS('Load Reduction Report'!S:S,'Load Reduction Report'!B:B,'Program Activity Report '!B9,'Load Reduction Report'!C:C,23)</f>
        <v>0</v>
      </c>
      <c r="U9" s="88"/>
      <c r="V9" s="87">
        <f>SUMIFS('Load Reduction Report'!S:S,'Load Reduction Report'!B:B,'Program Activity Report '!B9,'Load Reduction Report'!C:C,24)</f>
        <v>0</v>
      </c>
      <c r="W9" s="88"/>
    </row>
    <row r="10" spans="1:23" ht="15.9" x14ac:dyDescent="0.45">
      <c r="A10" s="7" t="s">
        <v>25</v>
      </c>
      <c r="B10" s="101"/>
      <c r="C10" s="103"/>
      <c r="D10" s="101"/>
      <c r="E10" s="101"/>
      <c r="F10" s="101"/>
      <c r="G10" s="101"/>
      <c r="H10" s="101"/>
      <c r="I10" s="101"/>
      <c r="J10" s="87">
        <f>SUMIFS('Load Reduction Report'!S:S,'Load Reduction Report'!B:B,'Program Activity Report '!B10,'Load Reduction Report'!C:C,18)</f>
        <v>0</v>
      </c>
      <c r="K10" s="88"/>
      <c r="L10" s="87">
        <f>SUMIFS('Load Reduction Report'!S:S,'Load Reduction Report'!B:B,'Program Activity Report '!B10,'Load Reduction Report'!C:C,19)</f>
        <v>0</v>
      </c>
      <c r="M10" s="88"/>
      <c r="N10" s="87">
        <f>SUMIFS('Load Reduction Report'!S:S,'Load Reduction Report'!B:B,'Program Activity Report '!B10,'Load Reduction Report'!C:C,20)</f>
        <v>0</v>
      </c>
      <c r="O10" s="88"/>
      <c r="P10" s="87">
        <f>SUMIFS('Load Reduction Report'!S:S,'Load Reduction Report'!B:B,'Program Activity Report '!B10,'Load Reduction Report'!C:C,21)</f>
        <v>0</v>
      </c>
      <c r="Q10" s="89"/>
      <c r="R10" s="87">
        <f>SUMIFS('Load Reduction Report'!S:S,'Load Reduction Report'!B:B,'Program Activity Report '!B10,'Load Reduction Report'!C:C,22)</f>
        <v>0</v>
      </c>
      <c r="S10" s="88"/>
      <c r="T10" s="87">
        <f>SUMIFS('Load Reduction Report'!S:S,'Load Reduction Report'!B:B,'Program Activity Report '!B10,'Load Reduction Report'!C:C,23)</f>
        <v>0</v>
      </c>
      <c r="U10" s="88"/>
      <c r="V10" s="87">
        <f>SUMIFS('Load Reduction Report'!S:S,'Load Reduction Report'!B:B,'Program Activity Report '!B10,'Load Reduction Report'!C:C,24)</f>
        <v>0</v>
      </c>
      <c r="W10" s="88"/>
    </row>
    <row r="11" spans="1:23" ht="15.9" x14ac:dyDescent="0.45">
      <c r="A11" s="7" t="s">
        <v>26</v>
      </c>
      <c r="B11" s="101"/>
      <c r="C11" s="103"/>
      <c r="D11" s="101"/>
      <c r="E11" s="101"/>
      <c r="F11" s="101"/>
      <c r="G11" s="101"/>
      <c r="H11" s="101"/>
      <c r="I11" s="101"/>
      <c r="J11" s="87">
        <f>SUMIFS('Load Reduction Report'!S:S,'Load Reduction Report'!B:B,'Program Activity Report '!B11,'Load Reduction Report'!C:C,18)</f>
        <v>0</v>
      </c>
      <c r="K11" s="88"/>
      <c r="L11" s="87">
        <f>SUMIFS('Load Reduction Report'!S:S,'Load Reduction Report'!B:B,'Program Activity Report '!B11,'Load Reduction Report'!C:C,19)</f>
        <v>0</v>
      </c>
      <c r="M11" s="88"/>
      <c r="N11" s="87">
        <f>SUMIFS('Load Reduction Report'!S:S,'Load Reduction Report'!B:B,'Program Activity Report '!B11,'Load Reduction Report'!C:C,20)</f>
        <v>0</v>
      </c>
      <c r="O11" s="88"/>
      <c r="P11" s="87">
        <f>SUMIFS('Load Reduction Report'!S:S,'Load Reduction Report'!B:B,'Program Activity Report '!B11,'Load Reduction Report'!C:C,21)</f>
        <v>0</v>
      </c>
      <c r="Q11" s="89"/>
      <c r="R11" s="87">
        <f>SUMIFS('Load Reduction Report'!S:S,'Load Reduction Report'!B:B,'Program Activity Report '!B11,'Load Reduction Report'!C:C,22)</f>
        <v>0</v>
      </c>
      <c r="S11" s="88"/>
      <c r="T11" s="87">
        <f>SUMIFS('Load Reduction Report'!S:S,'Load Reduction Report'!B:B,'Program Activity Report '!B11,'Load Reduction Report'!C:C,23)</f>
        <v>0</v>
      </c>
      <c r="U11" s="88"/>
      <c r="V11" s="87">
        <f>SUMIFS('Load Reduction Report'!S:S,'Load Reduction Report'!B:B,'Program Activity Report '!B11,'Load Reduction Report'!C:C,24)</f>
        <v>0</v>
      </c>
      <c r="W11" s="88"/>
    </row>
    <row r="12" spans="1:23" ht="15.9" x14ac:dyDescent="0.45">
      <c r="A12" s="7" t="s">
        <v>27</v>
      </c>
      <c r="B12" s="101"/>
      <c r="C12" s="103"/>
      <c r="D12" s="101"/>
      <c r="E12" s="101"/>
      <c r="F12" s="101"/>
      <c r="G12" s="101"/>
      <c r="H12" s="101"/>
      <c r="I12" s="101"/>
      <c r="J12" s="87">
        <f>SUMIFS('Load Reduction Report'!S:S,'Load Reduction Report'!B:B,'Program Activity Report '!B12,'Load Reduction Report'!C:C,18)</f>
        <v>0</v>
      </c>
      <c r="K12" s="88"/>
      <c r="L12" s="87">
        <f>SUMIFS('Load Reduction Report'!S:S,'Load Reduction Report'!B:B,'Program Activity Report '!B12,'Load Reduction Report'!C:C,19)</f>
        <v>0</v>
      </c>
      <c r="M12" s="88"/>
      <c r="N12" s="87">
        <f>SUMIFS('Load Reduction Report'!S:S,'Load Reduction Report'!B:B,'Program Activity Report '!B12,'Load Reduction Report'!C:C,20)</f>
        <v>0</v>
      </c>
      <c r="O12" s="88"/>
      <c r="P12" s="87">
        <f>SUMIFS('Load Reduction Report'!S:S,'Load Reduction Report'!B:B,'Program Activity Report '!B12,'Load Reduction Report'!C:C,21)</f>
        <v>0</v>
      </c>
      <c r="Q12" s="89"/>
      <c r="R12" s="87">
        <f>SUMIFS('Load Reduction Report'!S:S,'Load Reduction Report'!B:B,'Program Activity Report '!B12,'Load Reduction Report'!C:C,22)</f>
        <v>0</v>
      </c>
      <c r="S12" s="88"/>
      <c r="T12" s="87">
        <f>SUMIFS('Load Reduction Report'!S:S,'Load Reduction Report'!B:B,'Program Activity Report '!B12,'Load Reduction Report'!C:C,23)</f>
        <v>0</v>
      </c>
      <c r="U12" s="88"/>
      <c r="V12" s="87">
        <f>SUMIFS('Load Reduction Report'!S:S,'Load Reduction Report'!B:B,'Program Activity Report '!B12,'Load Reduction Report'!C:C,24)</f>
        <v>0</v>
      </c>
      <c r="W12" s="88"/>
    </row>
    <row r="13" spans="1:23" ht="15.9" x14ac:dyDescent="0.45">
      <c r="A13" s="7" t="s">
        <v>28</v>
      </c>
      <c r="B13" s="101"/>
      <c r="C13" s="103"/>
      <c r="D13" s="101"/>
      <c r="E13" s="101"/>
      <c r="F13" s="101"/>
      <c r="G13" s="101"/>
      <c r="H13" s="101"/>
      <c r="I13" s="101"/>
      <c r="J13" s="87">
        <f>SUMIFS('Load Reduction Report'!S:S,'Load Reduction Report'!B:B,'Program Activity Report '!B13,'Load Reduction Report'!C:C,18)</f>
        <v>0</v>
      </c>
      <c r="K13" s="88"/>
      <c r="L13" s="87">
        <f>SUMIFS('Load Reduction Report'!S:S,'Load Reduction Report'!B:B,'Program Activity Report '!B13,'Load Reduction Report'!C:C,19)</f>
        <v>0</v>
      </c>
      <c r="M13" s="88"/>
      <c r="N13" s="87">
        <f>SUMIFS('Load Reduction Report'!S:S,'Load Reduction Report'!B:B,'Program Activity Report '!B13,'Load Reduction Report'!C:C,20)</f>
        <v>0</v>
      </c>
      <c r="O13" s="88"/>
      <c r="P13" s="87">
        <f>SUMIFS('Load Reduction Report'!S:S,'Load Reduction Report'!B:B,'Program Activity Report '!B13,'Load Reduction Report'!C:C,21)</f>
        <v>0</v>
      </c>
      <c r="Q13" s="89"/>
      <c r="R13" s="87">
        <f>SUMIFS('Load Reduction Report'!S:S,'Load Reduction Report'!B:B,'Program Activity Report '!B13,'Load Reduction Report'!C:C,22)</f>
        <v>0</v>
      </c>
      <c r="S13" s="88"/>
      <c r="T13" s="87">
        <f>SUMIFS('Load Reduction Report'!S:S,'Load Reduction Report'!B:B,'Program Activity Report '!B13,'Load Reduction Report'!C:C,23)</f>
        <v>0</v>
      </c>
      <c r="U13" s="88"/>
      <c r="V13" s="87">
        <f>SUMIFS('Load Reduction Report'!S:S,'Load Reduction Report'!B:B,'Program Activity Report '!B13,'Load Reduction Report'!C:C,24)</f>
        <v>0</v>
      </c>
      <c r="W13" s="88"/>
    </row>
    <row r="14" spans="1:23" ht="15.9" x14ac:dyDescent="0.45">
      <c r="A14" s="7" t="s">
        <v>29</v>
      </c>
      <c r="B14" s="101"/>
      <c r="C14" s="103"/>
      <c r="D14" s="101"/>
      <c r="E14" s="101"/>
      <c r="F14" s="101"/>
      <c r="G14" s="101"/>
      <c r="H14" s="101"/>
      <c r="I14" s="101"/>
      <c r="J14" s="87">
        <f>SUMIFS('Load Reduction Report'!S:S,'Load Reduction Report'!B:B,'Program Activity Report '!B14,'Load Reduction Report'!C:C,18)</f>
        <v>0</v>
      </c>
      <c r="K14" s="88"/>
      <c r="L14" s="87">
        <f>SUMIFS('Load Reduction Report'!S:S,'Load Reduction Report'!B:B,'Program Activity Report '!B14,'Load Reduction Report'!C:C,19)</f>
        <v>0</v>
      </c>
      <c r="M14" s="88"/>
      <c r="N14" s="87">
        <f>SUMIFS('Load Reduction Report'!S:S,'Load Reduction Report'!B:B,'Program Activity Report '!B14,'Load Reduction Report'!C:C,20)</f>
        <v>0</v>
      </c>
      <c r="O14" s="88"/>
      <c r="P14" s="87">
        <f>SUMIFS('Load Reduction Report'!S:S,'Load Reduction Report'!B:B,'Program Activity Report '!B14,'Load Reduction Report'!C:C,21)</f>
        <v>0</v>
      </c>
      <c r="Q14" s="89"/>
      <c r="R14" s="87">
        <f>SUMIFS('Load Reduction Report'!S:S,'Load Reduction Report'!B:B,'Program Activity Report '!B14,'Load Reduction Report'!C:C,22)</f>
        <v>0</v>
      </c>
      <c r="S14" s="88"/>
      <c r="T14" s="87">
        <f>SUMIFS('Load Reduction Report'!S:S,'Load Reduction Report'!B:B,'Program Activity Report '!B14,'Load Reduction Report'!C:C,23)</f>
        <v>0</v>
      </c>
      <c r="U14" s="88"/>
      <c r="V14" s="87">
        <f>SUMIFS('Load Reduction Report'!S:S,'Load Reduction Report'!B:B,'Program Activity Report '!B14,'Load Reduction Report'!C:C,24)</f>
        <v>0</v>
      </c>
      <c r="W14" s="88"/>
    </row>
    <row r="15" spans="1:23" ht="15.9" x14ac:dyDescent="0.45">
      <c r="A15" s="7" t="s">
        <v>30</v>
      </c>
      <c r="B15" s="101"/>
      <c r="C15" s="103"/>
      <c r="D15" s="101"/>
      <c r="E15" s="101"/>
      <c r="F15" s="101"/>
      <c r="G15" s="101"/>
      <c r="H15" s="101"/>
      <c r="I15" s="101"/>
      <c r="J15" s="87">
        <f>SUMIFS('Load Reduction Report'!S:S,'Load Reduction Report'!B:B,'Program Activity Report '!B15,'Load Reduction Report'!C:C,18)</f>
        <v>0</v>
      </c>
      <c r="K15" s="88"/>
      <c r="L15" s="87">
        <f>SUMIFS('Load Reduction Report'!S:S,'Load Reduction Report'!B:B,'Program Activity Report '!B15,'Load Reduction Report'!C:C,19)</f>
        <v>0</v>
      </c>
      <c r="M15" s="88"/>
      <c r="N15" s="87">
        <f>SUMIFS('Load Reduction Report'!S:S,'Load Reduction Report'!B:B,'Program Activity Report '!B15,'Load Reduction Report'!C:C,20)</f>
        <v>0</v>
      </c>
      <c r="O15" s="88"/>
      <c r="P15" s="87">
        <f>SUMIFS('Load Reduction Report'!S:S,'Load Reduction Report'!B:B,'Program Activity Report '!B15,'Load Reduction Report'!C:C,21)</f>
        <v>0</v>
      </c>
      <c r="Q15" s="89"/>
      <c r="R15" s="87">
        <f>SUMIFS('Load Reduction Report'!S:S,'Load Reduction Report'!B:B,'Program Activity Report '!B15,'Load Reduction Report'!C:C,22)</f>
        <v>0</v>
      </c>
      <c r="S15" s="88"/>
      <c r="T15" s="87">
        <f>SUMIFS('Load Reduction Report'!S:S,'Load Reduction Report'!B:B,'Program Activity Report '!B15,'Load Reduction Report'!C:C,23)</f>
        <v>0</v>
      </c>
      <c r="U15" s="88"/>
      <c r="V15" s="87">
        <f>SUMIFS('Load Reduction Report'!S:S,'Load Reduction Report'!B:B,'Program Activity Report '!B15,'Load Reduction Report'!C:C,24)</f>
        <v>0</v>
      </c>
      <c r="W15" s="88"/>
    </row>
    <row r="16" spans="1:23" ht="15.9" x14ac:dyDescent="0.45">
      <c r="A16" s="7" t="s">
        <v>31</v>
      </c>
      <c r="B16" s="101"/>
      <c r="C16" s="103"/>
      <c r="D16" s="101"/>
      <c r="E16" s="101"/>
      <c r="F16" s="101"/>
      <c r="G16" s="101"/>
      <c r="H16" s="101"/>
      <c r="I16" s="101"/>
      <c r="J16" s="87">
        <f>SUMIFS('Load Reduction Report'!S:S,'Load Reduction Report'!B:B,'Program Activity Report '!B16,'Load Reduction Report'!C:C,18)</f>
        <v>0</v>
      </c>
      <c r="K16" s="88"/>
      <c r="L16" s="87">
        <f>SUMIFS('Load Reduction Report'!S:S,'Load Reduction Report'!B:B,'Program Activity Report '!B16,'Load Reduction Report'!C:C,19)</f>
        <v>0</v>
      </c>
      <c r="M16" s="88"/>
      <c r="N16" s="87">
        <f>SUMIFS('Load Reduction Report'!S:S,'Load Reduction Report'!B:B,'Program Activity Report '!B16,'Load Reduction Report'!C:C,20)</f>
        <v>0</v>
      </c>
      <c r="O16" s="88"/>
      <c r="P16" s="87">
        <f>SUMIFS('Load Reduction Report'!S:S,'Load Reduction Report'!B:B,'Program Activity Report '!B16,'Load Reduction Report'!C:C,21)</f>
        <v>0</v>
      </c>
      <c r="Q16" s="89"/>
      <c r="R16" s="87">
        <f>SUMIFS('Load Reduction Report'!S:S,'Load Reduction Report'!B:B,'Program Activity Report '!B16,'Load Reduction Report'!C:C,22)</f>
        <v>0</v>
      </c>
      <c r="S16" s="88"/>
      <c r="T16" s="87">
        <f>SUMIFS('Load Reduction Report'!S:S,'Load Reduction Report'!B:B,'Program Activity Report '!B16,'Load Reduction Report'!C:C,23)</f>
        <v>0</v>
      </c>
      <c r="U16" s="88"/>
      <c r="V16" s="87">
        <f>SUMIFS('Load Reduction Report'!S:S,'Load Reduction Report'!B:B,'Program Activity Report '!B16,'Load Reduction Report'!C:C,24)</f>
        <v>0</v>
      </c>
      <c r="W16" s="88"/>
    </row>
    <row r="17" spans="1:23" ht="15.9" x14ac:dyDescent="0.45">
      <c r="A17" s="7" t="s">
        <v>32</v>
      </c>
      <c r="B17" s="101"/>
      <c r="C17" s="103"/>
      <c r="D17" s="101"/>
      <c r="E17" s="101"/>
      <c r="F17" s="101"/>
      <c r="G17" s="101"/>
      <c r="H17" s="101"/>
      <c r="I17" s="101"/>
      <c r="J17" s="87">
        <f>SUMIFS('Load Reduction Report'!S:S,'Load Reduction Report'!B:B,'Program Activity Report '!B17,'Load Reduction Report'!C:C,18)</f>
        <v>0</v>
      </c>
      <c r="K17" s="88"/>
      <c r="L17" s="87">
        <f>SUMIFS('Load Reduction Report'!S:S,'Load Reduction Report'!B:B,'Program Activity Report '!B17,'Load Reduction Report'!C:C,19)</f>
        <v>0</v>
      </c>
      <c r="M17" s="88"/>
      <c r="N17" s="87">
        <f>SUMIFS('Load Reduction Report'!S:S,'Load Reduction Report'!B:B,'Program Activity Report '!B17,'Load Reduction Report'!C:C,20)</f>
        <v>0</v>
      </c>
      <c r="O17" s="88"/>
      <c r="P17" s="87">
        <f>SUMIFS('Load Reduction Report'!S:S,'Load Reduction Report'!B:B,'Program Activity Report '!B17,'Load Reduction Report'!C:C,21)</f>
        <v>0</v>
      </c>
      <c r="Q17" s="89"/>
      <c r="R17" s="87">
        <f>SUMIFS('Load Reduction Report'!S:S,'Load Reduction Report'!B:B,'Program Activity Report '!B17,'Load Reduction Report'!C:C,22)</f>
        <v>0</v>
      </c>
      <c r="S17" s="88"/>
      <c r="T17" s="87">
        <f>SUMIFS('Load Reduction Report'!S:S,'Load Reduction Report'!B:B,'Program Activity Report '!B17,'Load Reduction Report'!C:C,23)</f>
        <v>0</v>
      </c>
      <c r="U17" s="88"/>
      <c r="V17" s="87">
        <f>SUMIFS('Load Reduction Report'!S:S,'Load Reduction Report'!B:B,'Program Activity Report '!B17,'Load Reduction Report'!C:C,24)</f>
        <v>0</v>
      </c>
      <c r="W17" s="88"/>
    </row>
    <row r="18" spans="1:23" ht="15.9" x14ac:dyDescent="0.45">
      <c r="A18" s="7" t="s">
        <v>33</v>
      </c>
      <c r="B18" s="101"/>
      <c r="C18" s="103"/>
      <c r="D18" s="101"/>
      <c r="E18" s="101"/>
      <c r="F18" s="101"/>
      <c r="G18" s="101"/>
      <c r="H18" s="101"/>
      <c r="I18" s="101"/>
      <c r="J18" s="87">
        <f>SUMIFS('Load Reduction Report'!S:S,'Load Reduction Report'!B:B,'Program Activity Report '!B18,'Load Reduction Report'!C:C,18)</f>
        <v>0</v>
      </c>
      <c r="K18" s="88"/>
      <c r="L18" s="87">
        <f>SUMIFS('Load Reduction Report'!S:S,'Load Reduction Report'!B:B,'Program Activity Report '!B18,'Load Reduction Report'!C:C,19)</f>
        <v>0</v>
      </c>
      <c r="M18" s="88"/>
      <c r="N18" s="87">
        <f>SUMIFS('Load Reduction Report'!S:S,'Load Reduction Report'!B:B,'Program Activity Report '!B18,'Load Reduction Report'!C:C,20)</f>
        <v>0</v>
      </c>
      <c r="O18" s="88"/>
      <c r="P18" s="87">
        <f>SUMIFS('Load Reduction Report'!S:S,'Load Reduction Report'!B:B,'Program Activity Report '!B18,'Load Reduction Report'!C:C,21)</f>
        <v>0</v>
      </c>
      <c r="Q18" s="89"/>
      <c r="R18" s="87">
        <f>SUMIFS('Load Reduction Report'!S:S,'Load Reduction Report'!B:B,'Program Activity Report '!B18,'Load Reduction Report'!C:C,22)</f>
        <v>0</v>
      </c>
      <c r="S18" s="88"/>
      <c r="T18" s="87">
        <f>SUMIFS('Load Reduction Report'!S:S,'Load Reduction Report'!B:B,'Program Activity Report '!B18,'Load Reduction Report'!C:C,23)</f>
        <v>0</v>
      </c>
      <c r="U18" s="88"/>
      <c r="V18" s="87">
        <f>SUMIFS('Load Reduction Report'!S:S,'Load Reduction Report'!B:B,'Program Activity Report '!B18,'Load Reduction Report'!C:C,24)</f>
        <v>0</v>
      </c>
      <c r="W18" s="88"/>
    </row>
    <row r="19" spans="1:23" ht="15.9" x14ac:dyDescent="0.45">
      <c r="A19" s="7" t="s">
        <v>34</v>
      </c>
      <c r="B19" s="101"/>
      <c r="C19" s="103"/>
      <c r="D19" s="101"/>
      <c r="E19" s="101"/>
      <c r="F19" s="101"/>
      <c r="G19" s="101"/>
      <c r="H19" s="101"/>
      <c r="I19" s="101"/>
      <c r="J19" s="87">
        <f>SUMIFS('Load Reduction Report'!S:S,'Load Reduction Report'!B:B,'Program Activity Report '!B19,'Load Reduction Report'!C:C,18)</f>
        <v>0</v>
      </c>
      <c r="K19" s="88"/>
      <c r="L19" s="87">
        <f>SUMIFS('Load Reduction Report'!S:S,'Load Reduction Report'!B:B,'Program Activity Report '!B19,'Load Reduction Report'!C:C,19)</f>
        <v>0</v>
      </c>
      <c r="M19" s="88"/>
      <c r="N19" s="87">
        <f>SUMIFS('Load Reduction Report'!S:S,'Load Reduction Report'!B:B,'Program Activity Report '!B19,'Load Reduction Report'!C:C,20)</f>
        <v>0</v>
      </c>
      <c r="O19" s="88"/>
      <c r="P19" s="87">
        <f>SUMIFS('Load Reduction Report'!S:S,'Load Reduction Report'!B:B,'Program Activity Report '!B19,'Load Reduction Report'!C:C,21)</f>
        <v>0</v>
      </c>
      <c r="Q19" s="89"/>
      <c r="R19" s="87">
        <f>SUMIFS('Load Reduction Report'!S:S,'Load Reduction Report'!B:B,'Program Activity Report '!B19,'Load Reduction Report'!C:C,22)</f>
        <v>0</v>
      </c>
      <c r="S19" s="88"/>
      <c r="T19" s="87">
        <f>SUMIFS('Load Reduction Report'!S:S,'Load Reduction Report'!B:B,'Program Activity Report '!B19,'Load Reduction Report'!C:C,23)</f>
        <v>0</v>
      </c>
      <c r="U19" s="88"/>
      <c r="V19" s="87">
        <f>SUMIFS('Load Reduction Report'!S:S,'Load Reduction Report'!B:B,'Program Activity Report '!B19,'Load Reduction Report'!C:C,24)</f>
        <v>0</v>
      </c>
      <c r="W19" s="88"/>
    </row>
    <row r="20" spans="1:23" ht="15.9" x14ac:dyDescent="0.45">
      <c r="A20" s="7" t="s">
        <v>35</v>
      </c>
      <c r="B20" s="101"/>
      <c r="C20" s="103"/>
      <c r="D20" s="101"/>
      <c r="E20" s="101"/>
      <c r="F20" s="101"/>
      <c r="G20" s="101"/>
      <c r="H20" s="101"/>
      <c r="I20" s="101"/>
      <c r="J20" s="87">
        <f>SUMIFS('Load Reduction Report'!S:S,'Load Reduction Report'!B:B,'Program Activity Report '!B20,'Load Reduction Report'!C:C,18)</f>
        <v>0</v>
      </c>
      <c r="K20" s="88"/>
      <c r="L20" s="87">
        <f>SUMIFS('Load Reduction Report'!S:S,'Load Reduction Report'!B:B,'Program Activity Report '!B20,'Load Reduction Report'!C:C,19)</f>
        <v>0</v>
      </c>
      <c r="M20" s="88"/>
      <c r="N20" s="87">
        <f>SUMIFS('Load Reduction Report'!S:S,'Load Reduction Report'!B:B,'Program Activity Report '!B20,'Load Reduction Report'!C:C,20)</f>
        <v>0</v>
      </c>
      <c r="O20" s="88"/>
      <c r="P20" s="87">
        <f>SUMIFS('Load Reduction Report'!S:S,'Load Reduction Report'!B:B,'Program Activity Report '!B20,'Load Reduction Report'!C:C,21)</f>
        <v>0</v>
      </c>
      <c r="Q20" s="89"/>
      <c r="R20" s="87">
        <f>SUMIFS('Load Reduction Report'!S:S,'Load Reduction Report'!B:B,'Program Activity Report '!B20,'Load Reduction Report'!C:C,22)</f>
        <v>0</v>
      </c>
      <c r="S20" s="88"/>
      <c r="T20" s="87">
        <f>SUMIFS('Load Reduction Report'!S:S,'Load Reduction Report'!B:B,'Program Activity Report '!B20,'Load Reduction Report'!C:C,23)</f>
        <v>0</v>
      </c>
      <c r="U20" s="88"/>
      <c r="V20" s="87">
        <f>SUMIFS('Load Reduction Report'!S:S,'Load Reduction Report'!B:B,'Program Activity Report '!B20,'Load Reduction Report'!C:C,24)</f>
        <v>0</v>
      </c>
      <c r="W20" s="88"/>
    </row>
    <row r="21" spans="1:23" ht="15.9" x14ac:dyDescent="0.45">
      <c r="A21" s="7" t="s">
        <v>36</v>
      </c>
      <c r="B21" s="101"/>
      <c r="C21" s="103"/>
      <c r="D21" s="101"/>
      <c r="E21" s="101"/>
      <c r="F21" s="101"/>
      <c r="G21" s="101"/>
      <c r="H21" s="101"/>
      <c r="I21" s="101"/>
      <c r="J21" s="87">
        <f>SUMIFS('Load Reduction Report'!S:S,'Load Reduction Report'!B:B,'Program Activity Report '!B21,'Load Reduction Report'!C:C,18)</f>
        <v>0</v>
      </c>
      <c r="K21" s="88"/>
      <c r="L21" s="87">
        <f>SUMIFS('Load Reduction Report'!S:S,'Load Reduction Report'!B:B,'Program Activity Report '!B21,'Load Reduction Report'!C:C,19)</f>
        <v>0</v>
      </c>
      <c r="M21" s="88"/>
      <c r="N21" s="87">
        <f>SUMIFS('Load Reduction Report'!S:S,'Load Reduction Report'!B:B,'Program Activity Report '!B21,'Load Reduction Report'!C:C,20)</f>
        <v>0</v>
      </c>
      <c r="O21" s="88"/>
      <c r="P21" s="87">
        <f>SUMIFS('Load Reduction Report'!S:S,'Load Reduction Report'!B:B,'Program Activity Report '!B21,'Load Reduction Report'!C:C,21)</f>
        <v>0</v>
      </c>
      <c r="Q21" s="89"/>
      <c r="R21" s="87">
        <f>SUMIFS('Load Reduction Report'!S:S,'Load Reduction Report'!B:B,'Program Activity Report '!B21,'Load Reduction Report'!C:C,22)</f>
        <v>0</v>
      </c>
      <c r="S21" s="88"/>
      <c r="T21" s="87">
        <f>SUMIFS('Load Reduction Report'!S:S,'Load Reduction Report'!B:B,'Program Activity Report '!B21,'Load Reduction Report'!C:C,23)</f>
        <v>0</v>
      </c>
      <c r="U21" s="88"/>
      <c r="V21" s="87">
        <f>SUMIFS('Load Reduction Report'!S:S,'Load Reduction Report'!B:B,'Program Activity Report '!B21,'Load Reduction Report'!C:C,24)</f>
        <v>0</v>
      </c>
      <c r="W21" s="88"/>
    </row>
    <row r="22" spans="1:23" ht="15.9" x14ac:dyDescent="0.45">
      <c r="A22" s="7" t="s">
        <v>37</v>
      </c>
      <c r="B22" s="101"/>
      <c r="C22" s="103"/>
      <c r="D22" s="101"/>
      <c r="E22" s="101"/>
      <c r="F22" s="101"/>
      <c r="G22" s="101"/>
      <c r="H22" s="101"/>
      <c r="I22" s="101"/>
      <c r="J22" s="87">
        <f>SUMIFS('Load Reduction Report'!S:S,'Load Reduction Report'!B:B,'Program Activity Report '!B22,'Load Reduction Report'!C:C,18)</f>
        <v>0</v>
      </c>
      <c r="K22" s="88"/>
      <c r="L22" s="87">
        <f>SUMIFS('Load Reduction Report'!S:S,'Load Reduction Report'!B:B,'Program Activity Report '!B22,'Load Reduction Report'!C:C,19)</f>
        <v>0</v>
      </c>
      <c r="M22" s="88"/>
      <c r="N22" s="87">
        <f>SUMIFS('Load Reduction Report'!S:S,'Load Reduction Report'!B:B,'Program Activity Report '!B22,'Load Reduction Report'!C:C,20)</f>
        <v>0</v>
      </c>
      <c r="O22" s="88"/>
      <c r="P22" s="87">
        <f>SUMIFS('Load Reduction Report'!S:S,'Load Reduction Report'!B:B,'Program Activity Report '!B22,'Load Reduction Report'!C:C,21)</f>
        <v>0</v>
      </c>
      <c r="Q22" s="89"/>
      <c r="R22" s="87">
        <f>SUMIFS('Load Reduction Report'!S:S,'Load Reduction Report'!B:B,'Program Activity Report '!B22,'Load Reduction Report'!C:C,22)</f>
        <v>0</v>
      </c>
      <c r="S22" s="88"/>
      <c r="T22" s="87">
        <f>SUMIFS('Load Reduction Report'!S:S,'Load Reduction Report'!B:B,'Program Activity Report '!B22,'Load Reduction Report'!C:C,23)</f>
        <v>0</v>
      </c>
      <c r="U22" s="88"/>
      <c r="V22" s="87">
        <f>SUMIFS('Load Reduction Report'!S:S,'Load Reduction Report'!B:B,'Program Activity Report '!B22,'Load Reduction Report'!C:C,24)</f>
        <v>0</v>
      </c>
      <c r="W22" s="88"/>
    </row>
    <row r="23" spans="1:23" ht="15.9" x14ac:dyDescent="0.45">
      <c r="A23" s="7" t="s">
        <v>38</v>
      </c>
      <c r="B23" s="101"/>
      <c r="C23" s="103"/>
      <c r="D23" s="101"/>
      <c r="E23" s="101"/>
      <c r="F23" s="101"/>
      <c r="G23" s="101"/>
      <c r="H23" s="101"/>
      <c r="I23" s="101"/>
      <c r="J23" s="87">
        <f>SUMIFS('Load Reduction Report'!S:S,'Load Reduction Report'!B:B,'Program Activity Report '!B23,'Load Reduction Report'!C:C,18)</f>
        <v>0</v>
      </c>
      <c r="K23" s="88"/>
      <c r="L23" s="87">
        <f>SUMIFS('Load Reduction Report'!S:S,'Load Reduction Report'!B:B,'Program Activity Report '!B23,'Load Reduction Report'!C:C,19)</f>
        <v>0</v>
      </c>
      <c r="M23" s="88"/>
      <c r="N23" s="87">
        <f>SUMIFS('Load Reduction Report'!S:S,'Load Reduction Report'!B:B,'Program Activity Report '!B23,'Load Reduction Report'!C:C,20)</f>
        <v>0</v>
      </c>
      <c r="O23" s="88"/>
      <c r="P23" s="87">
        <f>SUMIFS('Load Reduction Report'!S:S,'Load Reduction Report'!B:B,'Program Activity Report '!B23,'Load Reduction Report'!C:C,21)</f>
        <v>0</v>
      </c>
      <c r="Q23" s="89"/>
      <c r="R23" s="87">
        <f>SUMIFS('Load Reduction Report'!S:S,'Load Reduction Report'!B:B,'Program Activity Report '!B23,'Load Reduction Report'!C:C,22)</f>
        <v>0</v>
      </c>
      <c r="S23" s="88"/>
      <c r="T23" s="87">
        <f>SUMIFS('Load Reduction Report'!S:S,'Load Reduction Report'!B:B,'Program Activity Report '!B23,'Load Reduction Report'!C:C,23)</f>
        <v>0</v>
      </c>
      <c r="U23" s="88"/>
      <c r="V23" s="87">
        <f>SUMIFS('Load Reduction Report'!S:S,'Load Reduction Report'!B:B,'Program Activity Report '!B23,'Load Reduction Report'!C:C,24)</f>
        <v>0</v>
      </c>
      <c r="W23" s="88"/>
    </row>
    <row r="24" spans="1:23" ht="15.9" x14ac:dyDescent="0.45">
      <c r="A24" s="7" t="s">
        <v>39</v>
      </c>
      <c r="B24" s="101"/>
      <c r="C24" s="103"/>
      <c r="D24" s="101"/>
      <c r="E24" s="101"/>
      <c r="F24" s="101"/>
      <c r="G24" s="101"/>
      <c r="H24" s="101"/>
      <c r="I24" s="101"/>
      <c r="J24" s="87">
        <f>SUMIFS('Load Reduction Report'!S:S,'Load Reduction Report'!B:B,'Program Activity Report '!B24,'Load Reduction Report'!C:C,18)</f>
        <v>0</v>
      </c>
      <c r="K24" s="88"/>
      <c r="L24" s="87">
        <f>SUMIFS('Load Reduction Report'!S:S,'Load Reduction Report'!B:B,'Program Activity Report '!B24,'Load Reduction Report'!C:C,19)</f>
        <v>0</v>
      </c>
      <c r="M24" s="88"/>
      <c r="N24" s="87">
        <f>SUMIFS('Load Reduction Report'!S:S,'Load Reduction Report'!B:B,'Program Activity Report '!B24,'Load Reduction Report'!C:C,20)</f>
        <v>0</v>
      </c>
      <c r="O24" s="88"/>
      <c r="P24" s="87">
        <f>SUMIFS('Load Reduction Report'!S:S,'Load Reduction Report'!B:B,'Program Activity Report '!B24,'Load Reduction Report'!C:C,21)</f>
        <v>0</v>
      </c>
      <c r="Q24" s="89"/>
      <c r="R24" s="87">
        <f>SUMIFS('Load Reduction Report'!S:S,'Load Reduction Report'!B:B,'Program Activity Report '!B24,'Load Reduction Report'!C:C,22)</f>
        <v>0</v>
      </c>
      <c r="S24" s="88"/>
      <c r="T24" s="87">
        <f>SUMIFS('Load Reduction Report'!S:S,'Load Reduction Report'!B:B,'Program Activity Report '!B24,'Load Reduction Report'!C:C,23)</f>
        <v>0</v>
      </c>
      <c r="U24" s="88"/>
      <c r="V24" s="87">
        <f>SUMIFS('Load Reduction Report'!S:S,'Load Reduction Report'!B:B,'Program Activity Report '!B24,'Load Reduction Report'!C:C,24)</f>
        <v>0</v>
      </c>
      <c r="W24" s="88"/>
    </row>
    <row r="25" spans="1:23" ht="15.9" x14ac:dyDescent="0.45">
      <c r="A25" s="7" t="s">
        <v>40</v>
      </c>
      <c r="B25" s="101"/>
      <c r="C25" s="103"/>
      <c r="D25" s="101"/>
      <c r="E25" s="101"/>
      <c r="F25" s="101"/>
      <c r="G25" s="101"/>
      <c r="H25" s="101"/>
      <c r="I25" s="101"/>
      <c r="J25" s="87">
        <f>SUMIFS('Load Reduction Report'!S:S,'Load Reduction Report'!B:B,'Program Activity Report '!B25,'Load Reduction Report'!C:C,18)</f>
        <v>0</v>
      </c>
      <c r="K25" s="88"/>
      <c r="L25" s="87">
        <f>SUMIFS('Load Reduction Report'!S:S,'Load Reduction Report'!B:B,'Program Activity Report '!B25,'Load Reduction Report'!C:C,19)</f>
        <v>0</v>
      </c>
      <c r="M25" s="88"/>
      <c r="N25" s="87">
        <f>SUMIFS('Load Reduction Report'!S:S,'Load Reduction Report'!B:B,'Program Activity Report '!B25,'Load Reduction Report'!C:C,20)</f>
        <v>0</v>
      </c>
      <c r="O25" s="88"/>
      <c r="P25" s="87">
        <f>SUMIFS('Load Reduction Report'!S:S,'Load Reduction Report'!B:B,'Program Activity Report '!B25,'Load Reduction Report'!C:C,21)</f>
        <v>0</v>
      </c>
      <c r="Q25" s="89"/>
      <c r="R25" s="87">
        <f>SUMIFS('Load Reduction Report'!S:S,'Load Reduction Report'!B:B,'Program Activity Report '!B25,'Load Reduction Report'!C:C,22)</f>
        <v>0</v>
      </c>
      <c r="S25" s="88"/>
      <c r="T25" s="87">
        <f>SUMIFS('Load Reduction Report'!S:S,'Load Reduction Report'!B:B,'Program Activity Report '!B25,'Load Reduction Report'!C:C,23)</f>
        <v>0</v>
      </c>
      <c r="U25" s="88"/>
      <c r="V25" s="87">
        <f>SUMIFS('Load Reduction Report'!S:S,'Load Reduction Report'!B:B,'Program Activity Report '!B25,'Load Reduction Report'!C:C,24)</f>
        <v>0</v>
      </c>
      <c r="W25" s="88"/>
    </row>
    <row r="26" spans="1:23" ht="15.9" x14ac:dyDescent="0.45">
      <c r="A26" s="7" t="s">
        <v>41</v>
      </c>
      <c r="B26" s="101"/>
      <c r="C26" s="103"/>
      <c r="D26" s="101"/>
      <c r="E26" s="101"/>
      <c r="F26" s="101"/>
      <c r="G26" s="101"/>
      <c r="H26" s="101"/>
      <c r="I26" s="101"/>
      <c r="J26" s="87">
        <f>SUMIFS('Load Reduction Report'!S:S,'Load Reduction Report'!B:B,'Program Activity Report '!B26,'Load Reduction Report'!C:C,18)</f>
        <v>0</v>
      </c>
      <c r="K26" s="88"/>
      <c r="L26" s="87">
        <f>SUMIFS('Load Reduction Report'!S:S,'Load Reduction Report'!B:B,'Program Activity Report '!B26,'Load Reduction Report'!C:C,19)</f>
        <v>0</v>
      </c>
      <c r="M26" s="88"/>
      <c r="N26" s="87">
        <f>SUMIFS('Load Reduction Report'!S:S,'Load Reduction Report'!B:B,'Program Activity Report '!B26,'Load Reduction Report'!C:C,20)</f>
        <v>0</v>
      </c>
      <c r="O26" s="88"/>
      <c r="P26" s="87">
        <f>SUMIFS('Load Reduction Report'!S:S,'Load Reduction Report'!B:B,'Program Activity Report '!B26,'Load Reduction Report'!C:C,21)</f>
        <v>0</v>
      </c>
      <c r="Q26" s="89"/>
      <c r="R26" s="87">
        <f>SUMIFS('Load Reduction Report'!S:S,'Load Reduction Report'!B:B,'Program Activity Report '!B26,'Load Reduction Report'!C:C,22)</f>
        <v>0</v>
      </c>
      <c r="S26" s="88"/>
      <c r="T26" s="87">
        <f>SUMIFS('Load Reduction Report'!S:S,'Load Reduction Report'!B:B,'Program Activity Report '!B26,'Load Reduction Report'!C:C,23)</f>
        <v>0</v>
      </c>
      <c r="U26" s="88"/>
      <c r="V26" s="87">
        <f>SUMIFS('Load Reduction Report'!S:S,'Load Reduction Report'!B:B,'Program Activity Report '!B26,'Load Reduction Report'!C:C,24)</f>
        <v>0</v>
      </c>
      <c r="W26" s="88"/>
    </row>
    <row r="27" spans="1:23" ht="15.9" x14ac:dyDescent="0.45">
      <c r="A27" s="7" t="s">
        <v>42</v>
      </c>
      <c r="B27" s="101"/>
      <c r="C27" s="103"/>
      <c r="D27" s="101"/>
      <c r="E27" s="101"/>
      <c r="F27" s="101"/>
      <c r="G27" s="101"/>
      <c r="H27" s="101"/>
      <c r="I27" s="101"/>
      <c r="J27" s="87">
        <f>SUMIFS('Load Reduction Report'!S:S,'Load Reduction Report'!B:B,'Program Activity Report '!B27,'Load Reduction Report'!C:C,18)</f>
        <v>0</v>
      </c>
      <c r="K27" s="88"/>
      <c r="L27" s="87">
        <f>SUMIFS('Load Reduction Report'!S:S,'Load Reduction Report'!B:B,'Program Activity Report '!B27,'Load Reduction Report'!C:C,19)</f>
        <v>0</v>
      </c>
      <c r="M27" s="88"/>
      <c r="N27" s="87">
        <f>SUMIFS('Load Reduction Report'!S:S,'Load Reduction Report'!B:B,'Program Activity Report '!B27,'Load Reduction Report'!C:C,20)</f>
        <v>0</v>
      </c>
      <c r="O27" s="88"/>
      <c r="P27" s="87">
        <f>SUMIFS('Load Reduction Report'!S:S,'Load Reduction Report'!B:B,'Program Activity Report '!B27,'Load Reduction Report'!C:C,21)</f>
        <v>0</v>
      </c>
      <c r="Q27" s="89"/>
      <c r="R27" s="87">
        <f>SUMIFS('Load Reduction Report'!S:S,'Load Reduction Report'!B:B,'Program Activity Report '!B27,'Load Reduction Report'!C:C,22)</f>
        <v>0</v>
      </c>
      <c r="S27" s="88"/>
      <c r="T27" s="87">
        <f>SUMIFS('Load Reduction Report'!S:S,'Load Reduction Report'!B:B,'Program Activity Report '!B27,'Load Reduction Report'!C:C,23)</f>
        <v>0</v>
      </c>
      <c r="U27" s="88"/>
      <c r="V27" s="87">
        <f>SUMIFS('Load Reduction Report'!S:S,'Load Reduction Report'!B:B,'Program Activity Report '!B27,'Load Reduction Report'!C:C,24)</f>
        <v>0</v>
      </c>
      <c r="W27" s="88"/>
    </row>
    <row r="28" spans="1:23" ht="15.9" x14ac:dyDescent="0.45">
      <c r="A28" s="7" t="s">
        <v>43</v>
      </c>
      <c r="B28" s="101"/>
      <c r="C28" s="103"/>
      <c r="D28" s="101"/>
      <c r="E28" s="101"/>
      <c r="F28" s="101"/>
      <c r="G28" s="101"/>
      <c r="H28" s="101"/>
      <c r="I28" s="101"/>
      <c r="J28" s="87">
        <f>SUMIFS('Load Reduction Report'!S:S,'Load Reduction Report'!B:B,'Program Activity Report '!B28,'Load Reduction Report'!C:C,18)</f>
        <v>0</v>
      </c>
      <c r="K28" s="88"/>
      <c r="L28" s="87">
        <f>SUMIFS('Load Reduction Report'!S:S,'Load Reduction Report'!B:B,'Program Activity Report '!B28,'Load Reduction Report'!C:C,19)</f>
        <v>0</v>
      </c>
      <c r="M28" s="88"/>
      <c r="N28" s="87">
        <f>SUMIFS('Load Reduction Report'!S:S,'Load Reduction Report'!B:B,'Program Activity Report '!B28,'Load Reduction Report'!C:C,20)</f>
        <v>0</v>
      </c>
      <c r="O28" s="88"/>
      <c r="P28" s="87">
        <f>SUMIFS('Load Reduction Report'!S:S,'Load Reduction Report'!B:B,'Program Activity Report '!B28,'Load Reduction Report'!C:C,21)</f>
        <v>0</v>
      </c>
      <c r="Q28" s="89"/>
      <c r="R28" s="87">
        <f>SUMIFS('Load Reduction Report'!S:S,'Load Reduction Report'!B:B,'Program Activity Report '!B28,'Load Reduction Report'!C:C,22)</f>
        <v>0</v>
      </c>
      <c r="S28" s="88"/>
      <c r="T28" s="87">
        <f>SUMIFS('Load Reduction Report'!S:S,'Load Reduction Report'!B:B,'Program Activity Report '!B28,'Load Reduction Report'!C:C,23)</f>
        <v>0</v>
      </c>
      <c r="U28" s="88"/>
      <c r="V28" s="87">
        <f>SUMIFS('Load Reduction Report'!S:S,'Load Reduction Report'!B:B,'Program Activity Report '!B28,'Load Reduction Report'!C:C,24)</f>
        <v>0</v>
      </c>
      <c r="W28" s="88"/>
    </row>
    <row r="29" spans="1:23" ht="15.9" x14ac:dyDescent="0.45">
      <c r="A29" s="7" t="s">
        <v>44</v>
      </c>
      <c r="B29" s="101"/>
      <c r="C29" s="103"/>
      <c r="D29" s="101"/>
      <c r="E29" s="101"/>
      <c r="F29" s="101"/>
      <c r="G29" s="101"/>
      <c r="H29" s="101"/>
      <c r="I29" s="101"/>
      <c r="J29" s="87">
        <f>SUMIFS('Load Reduction Report'!S:S,'Load Reduction Report'!B:B,'Program Activity Report '!B29,'Load Reduction Report'!C:C,18)</f>
        <v>0</v>
      </c>
      <c r="K29" s="88"/>
      <c r="L29" s="87">
        <f>SUMIFS('Load Reduction Report'!S:S,'Load Reduction Report'!B:B,'Program Activity Report '!B29,'Load Reduction Report'!C:C,19)</f>
        <v>0</v>
      </c>
      <c r="M29" s="88"/>
      <c r="N29" s="87">
        <f>SUMIFS('Load Reduction Report'!S:S,'Load Reduction Report'!B:B,'Program Activity Report '!B29,'Load Reduction Report'!C:C,20)</f>
        <v>0</v>
      </c>
      <c r="O29" s="88"/>
      <c r="P29" s="87">
        <f>SUMIFS('Load Reduction Report'!S:S,'Load Reduction Report'!B:B,'Program Activity Report '!B29,'Load Reduction Report'!C:C,21)</f>
        <v>0</v>
      </c>
      <c r="Q29" s="89"/>
      <c r="R29" s="87">
        <f>SUMIFS('Load Reduction Report'!S:S,'Load Reduction Report'!B:B,'Program Activity Report '!B29,'Load Reduction Report'!C:C,22)</f>
        <v>0</v>
      </c>
      <c r="S29" s="88"/>
      <c r="T29" s="87">
        <f>SUMIFS('Load Reduction Report'!S:S,'Load Reduction Report'!B:B,'Program Activity Report '!B29,'Load Reduction Report'!C:C,23)</f>
        <v>0</v>
      </c>
      <c r="U29" s="88"/>
      <c r="V29" s="87">
        <f>SUMIFS('Load Reduction Report'!S:S,'Load Reduction Report'!B:B,'Program Activity Report '!B29,'Load Reduction Report'!C:C,24)</f>
        <v>0</v>
      </c>
      <c r="W29" s="88"/>
    </row>
    <row r="30" spans="1:23" ht="15.9" x14ac:dyDescent="0.45">
      <c r="A30" s="7" t="s">
        <v>45</v>
      </c>
      <c r="B30" s="101"/>
      <c r="C30" s="103"/>
      <c r="D30" s="101"/>
      <c r="E30" s="101"/>
      <c r="F30" s="101"/>
      <c r="G30" s="101"/>
      <c r="H30" s="101"/>
      <c r="I30" s="101"/>
      <c r="J30" s="87">
        <f>SUMIFS('Load Reduction Report'!S:S,'Load Reduction Report'!B:B,'Program Activity Report '!B30,'Load Reduction Report'!C:C,18)</f>
        <v>0</v>
      </c>
      <c r="K30" s="88"/>
      <c r="L30" s="87">
        <f>SUMIFS('Load Reduction Report'!S:S,'Load Reduction Report'!B:B,'Program Activity Report '!B30,'Load Reduction Report'!C:C,19)</f>
        <v>0</v>
      </c>
      <c r="M30" s="88"/>
      <c r="N30" s="87">
        <f>SUMIFS('Load Reduction Report'!S:S,'Load Reduction Report'!B:B,'Program Activity Report '!B30,'Load Reduction Report'!C:C,20)</f>
        <v>0</v>
      </c>
      <c r="O30" s="88"/>
      <c r="P30" s="87">
        <f>SUMIFS('Load Reduction Report'!S:S,'Load Reduction Report'!B:B,'Program Activity Report '!B30,'Load Reduction Report'!C:C,21)</f>
        <v>0</v>
      </c>
      <c r="Q30" s="89"/>
      <c r="R30" s="87">
        <f>SUMIFS('Load Reduction Report'!S:S,'Load Reduction Report'!B:B,'Program Activity Report '!B30,'Load Reduction Report'!C:C,22)</f>
        <v>0</v>
      </c>
      <c r="S30" s="88"/>
      <c r="T30" s="87">
        <f>SUMIFS('Load Reduction Report'!S:S,'Load Reduction Report'!B:B,'Program Activity Report '!B30,'Load Reduction Report'!C:C,23)</f>
        <v>0</v>
      </c>
      <c r="U30" s="88"/>
      <c r="V30" s="87">
        <f>SUMIFS('Load Reduction Report'!S:S,'Load Reduction Report'!B:B,'Program Activity Report '!B30,'Load Reduction Report'!C:C,24)</f>
        <v>0</v>
      </c>
      <c r="W30" s="88"/>
    </row>
    <row r="31" spans="1:23" ht="15.9" x14ac:dyDescent="0.45">
      <c r="A31" s="7" t="s">
        <v>46</v>
      </c>
      <c r="B31" s="101"/>
      <c r="C31" s="103"/>
      <c r="D31" s="101"/>
      <c r="E31" s="101"/>
      <c r="F31" s="101"/>
      <c r="G31" s="101"/>
      <c r="H31" s="101"/>
      <c r="I31" s="101"/>
      <c r="J31" s="87">
        <f>SUMIFS('Load Reduction Report'!S:S,'Load Reduction Report'!B:B,'Program Activity Report '!B31,'Load Reduction Report'!C:C,18)</f>
        <v>0</v>
      </c>
      <c r="K31" s="88"/>
      <c r="L31" s="87">
        <f>SUMIFS('Load Reduction Report'!S:S,'Load Reduction Report'!B:B,'Program Activity Report '!B31,'Load Reduction Report'!C:C,19)</f>
        <v>0</v>
      </c>
      <c r="M31" s="88"/>
      <c r="N31" s="87">
        <f>SUMIFS('Load Reduction Report'!S:S,'Load Reduction Report'!B:B,'Program Activity Report '!B31,'Load Reduction Report'!C:C,20)</f>
        <v>0</v>
      </c>
      <c r="O31" s="88"/>
      <c r="P31" s="87">
        <f>SUMIFS('Load Reduction Report'!S:S,'Load Reduction Report'!B:B,'Program Activity Report '!B31,'Load Reduction Report'!C:C,21)</f>
        <v>0</v>
      </c>
      <c r="Q31" s="89"/>
      <c r="R31" s="87">
        <f>SUMIFS('Load Reduction Report'!S:S,'Load Reduction Report'!B:B,'Program Activity Report '!B31,'Load Reduction Report'!C:C,22)</f>
        <v>0</v>
      </c>
      <c r="S31" s="88"/>
      <c r="T31" s="87">
        <f>SUMIFS('Load Reduction Report'!S:S,'Load Reduction Report'!B:B,'Program Activity Report '!B31,'Load Reduction Report'!C:C,23)</f>
        <v>0</v>
      </c>
      <c r="U31" s="88"/>
      <c r="V31" s="87">
        <f>SUMIFS('Load Reduction Report'!S:S,'Load Reduction Report'!B:B,'Program Activity Report '!B31,'Load Reduction Report'!C:C,24)</f>
        <v>0</v>
      </c>
      <c r="W31" s="88"/>
    </row>
    <row r="32" spans="1:23" ht="15.9" x14ac:dyDescent="0.45">
      <c r="A32" s="7" t="s">
        <v>47</v>
      </c>
      <c r="B32" s="101"/>
      <c r="C32" s="103"/>
      <c r="D32" s="101"/>
      <c r="E32" s="101"/>
      <c r="F32" s="101"/>
      <c r="G32" s="101"/>
      <c r="H32" s="101"/>
      <c r="I32" s="101"/>
      <c r="J32" s="87">
        <f>SUMIFS('Load Reduction Report'!S:S,'Load Reduction Report'!B:B,'Program Activity Report '!B32,'Load Reduction Report'!C:C,18)</f>
        <v>0</v>
      </c>
      <c r="K32" s="88"/>
      <c r="L32" s="87">
        <f>SUMIFS('Load Reduction Report'!S:S,'Load Reduction Report'!B:B,'Program Activity Report '!B32,'Load Reduction Report'!C:C,19)</f>
        <v>0</v>
      </c>
      <c r="M32" s="88"/>
      <c r="N32" s="87">
        <f>SUMIFS('Load Reduction Report'!S:S,'Load Reduction Report'!B:B,'Program Activity Report '!B32,'Load Reduction Report'!C:C,20)</f>
        <v>0</v>
      </c>
      <c r="O32" s="88"/>
      <c r="P32" s="87">
        <f>SUMIFS('Load Reduction Report'!S:S,'Load Reduction Report'!B:B,'Program Activity Report '!B32,'Load Reduction Report'!C:C,21)</f>
        <v>0</v>
      </c>
      <c r="Q32" s="89"/>
      <c r="R32" s="87">
        <f>SUMIFS('Load Reduction Report'!S:S,'Load Reduction Report'!B:B,'Program Activity Report '!B32,'Load Reduction Report'!C:C,22)</f>
        <v>0</v>
      </c>
      <c r="S32" s="88"/>
      <c r="T32" s="87">
        <f>SUMIFS('Load Reduction Report'!S:S,'Load Reduction Report'!B:B,'Program Activity Report '!B32,'Load Reduction Report'!C:C,23)</f>
        <v>0</v>
      </c>
      <c r="U32" s="88"/>
      <c r="V32" s="87">
        <f>SUMIFS('Load Reduction Report'!S:S,'Load Reduction Report'!B:B,'Program Activity Report '!B32,'Load Reduction Report'!C:C,24)</f>
        <v>0</v>
      </c>
      <c r="W32" s="88"/>
    </row>
    <row r="33" spans="1:23" ht="15.9" x14ac:dyDescent="0.45">
      <c r="A33" s="7" t="s">
        <v>48</v>
      </c>
      <c r="B33" s="101"/>
      <c r="C33" s="103"/>
      <c r="D33" s="101"/>
      <c r="E33" s="101"/>
      <c r="F33" s="101"/>
      <c r="G33" s="101"/>
      <c r="H33" s="101"/>
      <c r="I33" s="101"/>
      <c r="J33" s="87">
        <f>SUMIFS('Load Reduction Report'!S:S,'Load Reduction Report'!B:B,'Program Activity Report '!B33,'Load Reduction Report'!C:C,18)</f>
        <v>0</v>
      </c>
      <c r="K33" s="88"/>
      <c r="L33" s="87">
        <f>SUMIFS('Load Reduction Report'!S:S,'Load Reduction Report'!B:B,'Program Activity Report '!B33,'Load Reduction Report'!C:C,19)</f>
        <v>0</v>
      </c>
      <c r="M33" s="88"/>
      <c r="N33" s="87">
        <f>SUMIFS('Load Reduction Report'!S:S,'Load Reduction Report'!B:B,'Program Activity Report '!B33,'Load Reduction Report'!C:C,20)</f>
        <v>0</v>
      </c>
      <c r="O33" s="88"/>
      <c r="P33" s="87">
        <f>SUMIFS('Load Reduction Report'!S:S,'Load Reduction Report'!B:B,'Program Activity Report '!B33,'Load Reduction Report'!C:C,21)</f>
        <v>0</v>
      </c>
      <c r="Q33" s="89"/>
      <c r="R33" s="87">
        <f>SUMIFS('Load Reduction Report'!S:S,'Load Reduction Report'!B:B,'Program Activity Report '!B33,'Load Reduction Report'!C:C,22)</f>
        <v>0</v>
      </c>
      <c r="S33" s="88"/>
      <c r="T33" s="87">
        <f>SUMIFS('Load Reduction Report'!S:S,'Load Reduction Report'!B:B,'Program Activity Report '!B33,'Load Reduction Report'!C:C,23)</f>
        <v>0</v>
      </c>
      <c r="U33" s="88"/>
      <c r="V33" s="87">
        <f>SUMIFS('Load Reduction Report'!S:S,'Load Reduction Report'!B:B,'Program Activity Report '!B33,'Load Reduction Report'!C:C,24)</f>
        <v>0</v>
      </c>
      <c r="W33" s="88"/>
    </row>
    <row r="34" spans="1:23" ht="15.9" x14ac:dyDescent="0.45">
      <c r="A34" s="7" t="s">
        <v>49</v>
      </c>
      <c r="B34" s="101"/>
      <c r="C34" s="103"/>
      <c r="D34" s="101"/>
      <c r="E34" s="101"/>
      <c r="F34" s="101"/>
      <c r="G34" s="101"/>
      <c r="H34" s="101"/>
      <c r="I34" s="101"/>
      <c r="J34" s="87">
        <f>SUMIFS('Load Reduction Report'!S:S,'Load Reduction Report'!B:B,'Program Activity Report '!B34,'Load Reduction Report'!C:C,18)</f>
        <v>0</v>
      </c>
      <c r="K34" s="88"/>
      <c r="L34" s="87">
        <f>SUMIFS('Load Reduction Report'!S:S,'Load Reduction Report'!B:B,'Program Activity Report '!B34,'Load Reduction Report'!C:C,19)</f>
        <v>0</v>
      </c>
      <c r="M34" s="88"/>
      <c r="N34" s="87">
        <f>SUMIFS('Load Reduction Report'!S:S,'Load Reduction Report'!B:B,'Program Activity Report '!B34,'Load Reduction Report'!C:C,20)</f>
        <v>0</v>
      </c>
      <c r="O34" s="88"/>
      <c r="P34" s="87">
        <f>SUMIFS('Load Reduction Report'!S:S,'Load Reduction Report'!B:B,'Program Activity Report '!B34,'Load Reduction Report'!C:C,21)</f>
        <v>0</v>
      </c>
      <c r="Q34" s="89"/>
      <c r="R34" s="87">
        <f>SUMIFS('Load Reduction Report'!S:S,'Load Reduction Report'!B:B,'Program Activity Report '!B34,'Load Reduction Report'!C:C,22)</f>
        <v>0</v>
      </c>
      <c r="S34" s="88"/>
      <c r="T34" s="87">
        <f>SUMIFS('Load Reduction Report'!S:S,'Load Reduction Report'!B:B,'Program Activity Report '!B34,'Load Reduction Report'!C:C,23)</f>
        <v>0</v>
      </c>
      <c r="U34" s="88"/>
      <c r="V34" s="87">
        <f>SUMIFS('Load Reduction Report'!S:S,'Load Reduction Report'!B:B,'Program Activity Report '!B34,'Load Reduction Report'!C:C,24)</f>
        <v>0</v>
      </c>
      <c r="W34" s="88"/>
    </row>
    <row r="35" spans="1:23" ht="15.9" x14ac:dyDescent="0.45">
      <c r="A35" s="7" t="s">
        <v>50</v>
      </c>
      <c r="B35" s="101"/>
      <c r="C35" s="103"/>
      <c r="D35" s="101"/>
      <c r="E35" s="101"/>
      <c r="F35" s="101"/>
      <c r="G35" s="101"/>
      <c r="H35" s="101"/>
      <c r="I35" s="101"/>
      <c r="J35" s="87">
        <f>SUMIFS('Load Reduction Report'!S:S,'Load Reduction Report'!B:B,'Program Activity Report '!B35,'Load Reduction Report'!C:C,18)</f>
        <v>0</v>
      </c>
      <c r="K35" s="88"/>
      <c r="L35" s="87">
        <f>SUMIFS('Load Reduction Report'!S:S,'Load Reduction Report'!B:B,'Program Activity Report '!B35,'Load Reduction Report'!C:C,19)</f>
        <v>0</v>
      </c>
      <c r="M35" s="88"/>
      <c r="N35" s="87">
        <f>SUMIFS('Load Reduction Report'!S:S,'Load Reduction Report'!B:B,'Program Activity Report '!B35,'Load Reduction Report'!C:C,20)</f>
        <v>0</v>
      </c>
      <c r="O35" s="88"/>
      <c r="P35" s="87">
        <f>SUMIFS('Load Reduction Report'!S:S,'Load Reduction Report'!B:B,'Program Activity Report '!B35,'Load Reduction Report'!C:C,21)</f>
        <v>0</v>
      </c>
      <c r="Q35" s="89"/>
      <c r="R35" s="87">
        <f>SUMIFS('Load Reduction Report'!S:S,'Load Reduction Report'!B:B,'Program Activity Report '!B35,'Load Reduction Report'!C:C,22)</f>
        <v>0</v>
      </c>
      <c r="S35" s="88"/>
      <c r="T35" s="87">
        <f>SUMIFS('Load Reduction Report'!S:S,'Load Reduction Report'!B:B,'Program Activity Report '!B35,'Load Reduction Report'!C:C,23)</f>
        <v>0</v>
      </c>
      <c r="U35" s="88"/>
      <c r="V35" s="87">
        <f>SUMIFS('Load Reduction Report'!S:S,'Load Reduction Report'!B:B,'Program Activity Report '!B35,'Load Reduction Report'!C:C,24)</f>
        <v>0</v>
      </c>
      <c r="W35" s="88"/>
    </row>
    <row r="36" spans="1:23" ht="15.9" x14ac:dyDescent="0.45">
      <c r="A36" s="7" t="s">
        <v>51</v>
      </c>
      <c r="B36" s="101"/>
      <c r="C36" s="103"/>
      <c r="D36" s="101"/>
      <c r="E36" s="101"/>
      <c r="F36" s="101"/>
      <c r="G36" s="101"/>
      <c r="H36" s="101"/>
      <c r="I36" s="101"/>
      <c r="J36" s="87">
        <f>SUMIFS('Load Reduction Report'!S:S,'Load Reduction Report'!B:B,'Program Activity Report '!B36,'Load Reduction Report'!C:C,18)</f>
        <v>0</v>
      </c>
      <c r="K36" s="88"/>
      <c r="L36" s="87">
        <f>SUMIFS('Load Reduction Report'!S:S,'Load Reduction Report'!B:B,'Program Activity Report '!B36,'Load Reduction Report'!C:C,19)</f>
        <v>0</v>
      </c>
      <c r="M36" s="88"/>
      <c r="N36" s="87">
        <f>SUMIFS('Load Reduction Report'!S:S,'Load Reduction Report'!B:B,'Program Activity Report '!B36,'Load Reduction Report'!C:C,20)</f>
        <v>0</v>
      </c>
      <c r="O36" s="88"/>
      <c r="P36" s="87">
        <f>SUMIFS('Load Reduction Report'!S:S,'Load Reduction Report'!B:B,'Program Activity Report '!B36,'Load Reduction Report'!C:C,21)</f>
        <v>0</v>
      </c>
      <c r="Q36" s="89"/>
      <c r="R36" s="87">
        <f>SUMIFS('Load Reduction Report'!S:S,'Load Reduction Report'!B:B,'Program Activity Report '!B36,'Load Reduction Report'!C:C,22)</f>
        <v>0</v>
      </c>
      <c r="S36" s="88"/>
      <c r="T36" s="87">
        <f>SUMIFS('Load Reduction Report'!S:S,'Load Reduction Report'!B:B,'Program Activity Report '!B36,'Load Reduction Report'!C:C,23)</f>
        <v>0</v>
      </c>
      <c r="U36" s="88"/>
      <c r="V36" s="87">
        <f>SUMIFS('Load Reduction Report'!S:S,'Load Reduction Report'!B:B,'Program Activity Report '!B36,'Load Reduction Report'!C:C,24)</f>
        <v>0</v>
      </c>
      <c r="W36" s="88"/>
    </row>
    <row r="37" spans="1:23" ht="15.9" x14ac:dyDescent="0.45">
      <c r="A37" s="7" t="s">
        <v>52</v>
      </c>
      <c r="B37" s="101"/>
      <c r="C37" s="103"/>
      <c r="D37" s="101"/>
      <c r="E37" s="101"/>
      <c r="F37" s="101"/>
      <c r="G37" s="101"/>
      <c r="H37" s="101"/>
      <c r="I37" s="101"/>
      <c r="J37" s="87">
        <f>SUMIFS('Load Reduction Report'!S:S,'Load Reduction Report'!B:B,'Program Activity Report '!B37,'Load Reduction Report'!C:C,18)</f>
        <v>0</v>
      </c>
      <c r="K37" s="88"/>
      <c r="L37" s="87">
        <f>SUMIFS('Load Reduction Report'!S:S,'Load Reduction Report'!B:B,'Program Activity Report '!B37,'Load Reduction Report'!C:C,19)</f>
        <v>0</v>
      </c>
      <c r="M37" s="88"/>
      <c r="N37" s="87">
        <f>SUMIFS('Load Reduction Report'!S:S,'Load Reduction Report'!B:B,'Program Activity Report '!B37,'Load Reduction Report'!C:C,20)</f>
        <v>0</v>
      </c>
      <c r="O37" s="88"/>
      <c r="P37" s="87">
        <f>SUMIFS('Load Reduction Report'!S:S,'Load Reduction Report'!B:B,'Program Activity Report '!B37,'Load Reduction Report'!C:C,21)</f>
        <v>0</v>
      </c>
      <c r="Q37" s="89"/>
      <c r="R37" s="87">
        <f>SUMIFS('Load Reduction Report'!S:S,'Load Reduction Report'!B:B,'Program Activity Report '!B37,'Load Reduction Report'!C:C,22)</f>
        <v>0</v>
      </c>
      <c r="S37" s="88"/>
      <c r="T37" s="87">
        <f>SUMIFS('Load Reduction Report'!S:S,'Load Reduction Report'!B:B,'Program Activity Report '!B37,'Load Reduction Report'!C:C,23)</f>
        <v>0</v>
      </c>
      <c r="U37" s="88"/>
      <c r="V37" s="87">
        <f>SUMIFS('Load Reduction Report'!S:S,'Load Reduction Report'!B:B,'Program Activity Report '!B37,'Load Reduction Report'!C:C,24)</f>
        <v>0</v>
      </c>
      <c r="W37" s="88"/>
    </row>
    <row r="38" spans="1:23" ht="15.9" x14ac:dyDescent="0.45">
      <c r="A38" s="7" t="s">
        <v>53</v>
      </c>
      <c r="B38" s="101"/>
      <c r="C38" s="103"/>
      <c r="D38" s="101"/>
      <c r="E38" s="101"/>
      <c r="F38" s="101"/>
      <c r="G38" s="101"/>
      <c r="H38" s="101"/>
      <c r="I38" s="101"/>
      <c r="J38" s="87">
        <f>SUMIFS('Load Reduction Report'!S:S,'Load Reduction Report'!B:B,'Program Activity Report '!B38,'Load Reduction Report'!C:C,18)</f>
        <v>0</v>
      </c>
      <c r="K38" s="88"/>
      <c r="L38" s="87">
        <f>SUMIFS('Load Reduction Report'!S:S,'Load Reduction Report'!B:B,'Program Activity Report '!B38,'Load Reduction Report'!C:C,19)</f>
        <v>0</v>
      </c>
      <c r="M38" s="88"/>
      <c r="N38" s="87">
        <f>SUMIFS('Load Reduction Report'!S:S,'Load Reduction Report'!B:B,'Program Activity Report '!B38,'Load Reduction Report'!C:C,20)</f>
        <v>0</v>
      </c>
      <c r="O38" s="88"/>
      <c r="P38" s="87">
        <f>SUMIFS('Load Reduction Report'!S:S,'Load Reduction Report'!B:B,'Program Activity Report '!B38,'Load Reduction Report'!C:C,21)</f>
        <v>0</v>
      </c>
      <c r="Q38" s="89"/>
      <c r="R38" s="87">
        <f>SUMIFS('Load Reduction Report'!S:S,'Load Reduction Report'!B:B,'Program Activity Report '!B38,'Load Reduction Report'!C:C,22)</f>
        <v>0</v>
      </c>
      <c r="S38" s="88"/>
      <c r="T38" s="87">
        <f>SUMIFS('Load Reduction Report'!S:S,'Load Reduction Report'!B:B,'Program Activity Report '!B38,'Load Reduction Report'!C:C,23)</f>
        <v>0</v>
      </c>
      <c r="U38" s="88"/>
      <c r="V38" s="87">
        <f>SUMIFS('Load Reduction Report'!S:S,'Load Reduction Report'!B:B,'Program Activity Report '!B38,'Load Reduction Report'!C:C,24)</f>
        <v>0</v>
      </c>
      <c r="W38" s="88"/>
    </row>
    <row r="39" spans="1:23" ht="15.9" x14ac:dyDescent="0.45">
      <c r="A39" s="7" t="s">
        <v>54</v>
      </c>
      <c r="B39" s="101"/>
      <c r="C39" s="103"/>
      <c r="D39" s="101"/>
      <c r="E39" s="101"/>
      <c r="F39" s="101"/>
      <c r="G39" s="101"/>
      <c r="H39" s="101"/>
      <c r="I39" s="101"/>
      <c r="J39" s="87">
        <f>SUMIFS('Load Reduction Report'!S:S,'Load Reduction Report'!B:B,'Program Activity Report '!B39,'Load Reduction Report'!C:C,18)</f>
        <v>0</v>
      </c>
      <c r="K39" s="88"/>
      <c r="L39" s="87">
        <f>SUMIFS('Load Reduction Report'!S:S,'Load Reduction Report'!B:B,'Program Activity Report '!B39,'Load Reduction Report'!C:C,19)</f>
        <v>0</v>
      </c>
      <c r="M39" s="88"/>
      <c r="N39" s="87">
        <f>SUMIFS('Load Reduction Report'!S:S,'Load Reduction Report'!B:B,'Program Activity Report '!B39,'Load Reduction Report'!C:C,20)</f>
        <v>0</v>
      </c>
      <c r="O39" s="88"/>
      <c r="P39" s="87">
        <f>SUMIFS('Load Reduction Report'!S:S,'Load Reduction Report'!B:B,'Program Activity Report '!B39,'Load Reduction Report'!C:C,21)</f>
        <v>0</v>
      </c>
      <c r="Q39" s="89"/>
      <c r="R39" s="87">
        <f>SUMIFS('Load Reduction Report'!S:S,'Load Reduction Report'!B:B,'Program Activity Report '!B39,'Load Reduction Report'!C:C,22)</f>
        <v>0</v>
      </c>
      <c r="S39" s="88"/>
      <c r="T39" s="87">
        <f>SUMIFS('Load Reduction Report'!S:S,'Load Reduction Report'!B:B,'Program Activity Report '!B39,'Load Reduction Report'!C:C,23)</f>
        <v>0</v>
      </c>
      <c r="U39" s="88"/>
      <c r="V39" s="87">
        <f>SUMIFS('Load Reduction Report'!S:S,'Load Reduction Report'!B:B,'Program Activity Report '!B39,'Load Reduction Report'!C:C,24)</f>
        <v>0</v>
      </c>
      <c r="W39" s="88"/>
    </row>
    <row r="40" spans="1:23" ht="15.9" x14ac:dyDescent="0.45">
      <c r="A40" s="7" t="s">
        <v>55</v>
      </c>
      <c r="B40" s="101"/>
      <c r="C40" s="103"/>
      <c r="D40" s="101"/>
      <c r="E40" s="101"/>
      <c r="F40" s="101"/>
      <c r="G40" s="101"/>
      <c r="H40" s="101"/>
      <c r="I40" s="101"/>
      <c r="J40" s="87">
        <f>SUMIFS('Load Reduction Report'!S:S,'Load Reduction Report'!B:B,'Program Activity Report '!B40,'Load Reduction Report'!C:C,18)</f>
        <v>0</v>
      </c>
      <c r="K40" s="88"/>
      <c r="L40" s="87">
        <f>SUMIFS('Load Reduction Report'!S:S,'Load Reduction Report'!B:B,'Program Activity Report '!B40,'Load Reduction Report'!C:C,19)</f>
        <v>0</v>
      </c>
      <c r="M40" s="88"/>
      <c r="N40" s="87">
        <f>SUMIFS('Load Reduction Report'!S:S,'Load Reduction Report'!B:B,'Program Activity Report '!B40,'Load Reduction Report'!C:C,20)</f>
        <v>0</v>
      </c>
      <c r="O40" s="88"/>
      <c r="P40" s="87">
        <f>SUMIFS('Load Reduction Report'!S:S,'Load Reduction Report'!B:B,'Program Activity Report '!B40,'Load Reduction Report'!C:C,21)</f>
        <v>0</v>
      </c>
      <c r="Q40" s="89"/>
      <c r="R40" s="87">
        <f>SUMIFS('Load Reduction Report'!S:S,'Load Reduction Report'!B:B,'Program Activity Report '!B40,'Load Reduction Report'!C:C,22)</f>
        <v>0</v>
      </c>
      <c r="S40" s="88"/>
      <c r="T40" s="87">
        <f>SUMIFS('Load Reduction Report'!S:S,'Load Reduction Report'!B:B,'Program Activity Report '!B40,'Load Reduction Report'!C:C,23)</f>
        <v>0</v>
      </c>
      <c r="U40" s="88"/>
      <c r="V40" s="87">
        <f>SUMIFS('Load Reduction Report'!S:S,'Load Reduction Report'!B:B,'Program Activity Report '!B40,'Load Reduction Report'!C:C,24)</f>
        <v>0</v>
      </c>
      <c r="W40" s="88"/>
    </row>
    <row r="41" spans="1:23" ht="15.9" x14ac:dyDescent="0.45">
      <c r="A41" s="7" t="s">
        <v>56</v>
      </c>
      <c r="B41" s="101"/>
      <c r="C41" s="103"/>
      <c r="D41" s="101"/>
      <c r="E41" s="101"/>
      <c r="F41" s="101"/>
      <c r="G41" s="101"/>
      <c r="H41" s="101"/>
      <c r="I41" s="101"/>
      <c r="J41" s="87">
        <f>SUMIFS('Load Reduction Report'!S:S,'Load Reduction Report'!B:B,'Program Activity Report '!B41,'Load Reduction Report'!C:C,18)</f>
        <v>0</v>
      </c>
      <c r="K41" s="88"/>
      <c r="L41" s="87">
        <f>SUMIFS('Load Reduction Report'!S:S,'Load Reduction Report'!B:B,'Program Activity Report '!B41,'Load Reduction Report'!C:C,19)</f>
        <v>0</v>
      </c>
      <c r="M41" s="88"/>
      <c r="N41" s="87">
        <f>SUMIFS('Load Reduction Report'!S:S,'Load Reduction Report'!B:B,'Program Activity Report '!B41,'Load Reduction Report'!C:C,20)</f>
        <v>0</v>
      </c>
      <c r="O41" s="88"/>
      <c r="P41" s="87">
        <f>SUMIFS('Load Reduction Report'!S:S,'Load Reduction Report'!B:B,'Program Activity Report '!B41,'Load Reduction Report'!C:C,21)</f>
        <v>0</v>
      </c>
      <c r="Q41" s="89"/>
      <c r="R41" s="87">
        <f>SUMIFS('Load Reduction Report'!S:S,'Load Reduction Report'!B:B,'Program Activity Report '!B41,'Load Reduction Report'!C:C,22)</f>
        <v>0</v>
      </c>
      <c r="S41" s="88"/>
      <c r="T41" s="87">
        <f>SUMIFS('Load Reduction Report'!S:S,'Load Reduction Report'!B:B,'Program Activity Report '!B41,'Load Reduction Report'!C:C,23)</f>
        <v>0</v>
      </c>
      <c r="U41" s="88"/>
      <c r="V41" s="87">
        <f>SUMIFS('Load Reduction Report'!S:S,'Load Reduction Report'!B:B,'Program Activity Report '!B41,'Load Reduction Report'!C:C,24)</f>
        <v>0</v>
      </c>
      <c r="W41" s="88"/>
    </row>
    <row r="42" spans="1:23" ht="15.9" x14ac:dyDescent="0.45">
      <c r="A42" s="7" t="s">
        <v>57</v>
      </c>
      <c r="B42" s="101"/>
      <c r="C42" s="103"/>
      <c r="D42" s="101"/>
      <c r="E42" s="101"/>
      <c r="F42" s="101"/>
      <c r="G42" s="101"/>
      <c r="H42" s="101"/>
      <c r="I42" s="101"/>
      <c r="J42" s="87">
        <f>SUMIFS('Load Reduction Report'!S:S,'Load Reduction Report'!B:B,'Program Activity Report '!B42,'Load Reduction Report'!C:C,18)</f>
        <v>0</v>
      </c>
      <c r="K42" s="88"/>
      <c r="L42" s="87">
        <f>SUMIFS('Load Reduction Report'!S:S,'Load Reduction Report'!B:B,'Program Activity Report '!B42,'Load Reduction Report'!C:C,19)</f>
        <v>0</v>
      </c>
      <c r="M42" s="88"/>
      <c r="N42" s="87">
        <f>SUMIFS('Load Reduction Report'!S:S,'Load Reduction Report'!B:B,'Program Activity Report '!B42,'Load Reduction Report'!C:C,20)</f>
        <v>0</v>
      </c>
      <c r="O42" s="88"/>
      <c r="P42" s="87">
        <f>SUMIFS('Load Reduction Report'!S:S,'Load Reduction Report'!B:B,'Program Activity Report '!B42,'Load Reduction Report'!C:C,21)</f>
        <v>0</v>
      </c>
      <c r="Q42" s="89"/>
      <c r="R42" s="87">
        <f>SUMIFS('Load Reduction Report'!S:S,'Load Reduction Report'!B:B,'Program Activity Report '!B42,'Load Reduction Report'!C:C,22)</f>
        <v>0</v>
      </c>
      <c r="S42" s="88"/>
      <c r="T42" s="87">
        <f>SUMIFS('Load Reduction Report'!S:S,'Load Reduction Report'!B:B,'Program Activity Report '!B42,'Load Reduction Report'!C:C,23)</f>
        <v>0</v>
      </c>
      <c r="U42" s="88"/>
      <c r="V42" s="87">
        <f>SUMIFS('Load Reduction Report'!S:S,'Load Reduction Report'!B:B,'Program Activity Report '!B42,'Load Reduction Report'!C:C,24)</f>
        <v>0</v>
      </c>
      <c r="W42" s="88"/>
    </row>
    <row r="43" spans="1:23" ht="15.9" x14ac:dyDescent="0.45">
      <c r="A43" s="7" t="s">
        <v>58</v>
      </c>
      <c r="B43" s="101"/>
      <c r="C43" s="103"/>
      <c r="D43" s="101"/>
      <c r="E43" s="101"/>
      <c r="F43" s="101"/>
      <c r="G43" s="101"/>
      <c r="H43" s="101"/>
      <c r="I43" s="101"/>
      <c r="J43" s="87">
        <f>SUMIFS('Load Reduction Report'!S:S,'Load Reduction Report'!B:B,'Program Activity Report '!B43,'Load Reduction Report'!C:C,18)</f>
        <v>0</v>
      </c>
      <c r="K43" s="88"/>
      <c r="L43" s="87">
        <f>SUMIFS('Load Reduction Report'!S:S,'Load Reduction Report'!B:B,'Program Activity Report '!B43,'Load Reduction Report'!C:C,19)</f>
        <v>0</v>
      </c>
      <c r="M43" s="88"/>
      <c r="N43" s="87">
        <f>SUMIFS('Load Reduction Report'!S:S,'Load Reduction Report'!B:B,'Program Activity Report '!B43,'Load Reduction Report'!C:C,20)</f>
        <v>0</v>
      </c>
      <c r="O43" s="88"/>
      <c r="P43" s="87">
        <f>SUMIFS('Load Reduction Report'!S:S,'Load Reduction Report'!B:B,'Program Activity Report '!B43,'Load Reduction Report'!C:C,21)</f>
        <v>0</v>
      </c>
      <c r="Q43" s="89"/>
      <c r="R43" s="87">
        <f>SUMIFS('Load Reduction Report'!S:S,'Load Reduction Report'!B:B,'Program Activity Report '!B43,'Load Reduction Report'!C:C,22)</f>
        <v>0</v>
      </c>
      <c r="S43" s="88"/>
      <c r="T43" s="87">
        <f>SUMIFS('Load Reduction Report'!S:S,'Load Reduction Report'!B:B,'Program Activity Report '!B43,'Load Reduction Report'!C:C,23)</f>
        <v>0</v>
      </c>
      <c r="U43" s="88"/>
      <c r="V43" s="87">
        <f>SUMIFS('Load Reduction Report'!S:S,'Load Reduction Report'!B:B,'Program Activity Report '!B43,'Load Reduction Report'!C:C,24)</f>
        <v>0</v>
      </c>
      <c r="W43" s="88"/>
    </row>
    <row r="44" spans="1:23" ht="15.9" x14ac:dyDescent="0.45">
      <c r="A44" s="7" t="s">
        <v>59</v>
      </c>
      <c r="B44" s="101"/>
      <c r="C44" s="103"/>
      <c r="D44" s="101"/>
      <c r="E44" s="101"/>
      <c r="F44" s="101"/>
      <c r="G44" s="101"/>
      <c r="H44" s="101"/>
      <c r="I44" s="101"/>
      <c r="J44" s="87">
        <f>SUMIFS('Load Reduction Report'!S:S,'Load Reduction Report'!B:B,'Program Activity Report '!B44,'Load Reduction Report'!C:C,18)</f>
        <v>0</v>
      </c>
      <c r="K44" s="88"/>
      <c r="L44" s="87">
        <f>SUMIFS('Load Reduction Report'!S:S,'Load Reduction Report'!B:B,'Program Activity Report '!B44,'Load Reduction Report'!C:C,19)</f>
        <v>0</v>
      </c>
      <c r="M44" s="88"/>
      <c r="N44" s="87">
        <f>SUMIFS('Load Reduction Report'!S:S,'Load Reduction Report'!B:B,'Program Activity Report '!B44,'Load Reduction Report'!C:C,20)</f>
        <v>0</v>
      </c>
      <c r="O44" s="88"/>
      <c r="P44" s="87">
        <f>SUMIFS('Load Reduction Report'!S:S,'Load Reduction Report'!B:B,'Program Activity Report '!B44,'Load Reduction Report'!C:C,21)</f>
        <v>0</v>
      </c>
      <c r="Q44" s="89"/>
      <c r="R44" s="87">
        <f>SUMIFS('Load Reduction Report'!S:S,'Load Reduction Report'!B:B,'Program Activity Report '!B44,'Load Reduction Report'!C:C,22)</f>
        <v>0</v>
      </c>
      <c r="S44" s="88"/>
      <c r="T44" s="87">
        <f>SUMIFS('Load Reduction Report'!S:S,'Load Reduction Report'!B:B,'Program Activity Report '!B44,'Load Reduction Report'!C:C,23)</f>
        <v>0</v>
      </c>
      <c r="U44" s="88"/>
      <c r="V44" s="87">
        <f>SUMIFS('Load Reduction Report'!S:S,'Load Reduction Report'!B:B,'Program Activity Report '!B44,'Load Reduction Report'!C:C,24)</f>
        <v>0</v>
      </c>
      <c r="W44" s="88"/>
    </row>
    <row r="45" spans="1:23" ht="15.9" x14ac:dyDescent="0.45">
      <c r="A45" s="7" t="s">
        <v>60</v>
      </c>
      <c r="B45" s="101"/>
      <c r="C45" s="103"/>
      <c r="D45" s="101"/>
      <c r="E45" s="101"/>
      <c r="F45" s="101"/>
      <c r="G45" s="101"/>
      <c r="H45" s="101"/>
      <c r="I45" s="101"/>
      <c r="J45" s="87">
        <f>SUMIFS('Load Reduction Report'!S:S,'Load Reduction Report'!B:B,'Program Activity Report '!B45,'Load Reduction Report'!C:C,18)</f>
        <v>0</v>
      </c>
      <c r="K45" s="88"/>
      <c r="L45" s="87">
        <f>SUMIFS('Load Reduction Report'!S:S,'Load Reduction Report'!B:B,'Program Activity Report '!B45,'Load Reduction Report'!C:C,19)</f>
        <v>0</v>
      </c>
      <c r="M45" s="88"/>
      <c r="N45" s="87">
        <f>SUMIFS('Load Reduction Report'!S:S,'Load Reduction Report'!B:B,'Program Activity Report '!B45,'Load Reduction Report'!C:C,20)</f>
        <v>0</v>
      </c>
      <c r="O45" s="88"/>
      <c r="P45" s="87">
        <f>SUMIFS('Load Reduction Report'!S:S,'Load Reduction Report'!B:B,'Program Activity Report '!B45,'Load Reduction Report'!C:C,21)</f>
        <v>0</v>
      </c>
      <c r="Q45" s="89"/>
      <c r="R45" s="87">
        <f>SUMIFS('Load Reduction Report'!S:S,'Load Reduction Report'!B:B,'Program Activity Report '!B45,'Load Reduction Report'!C:C,22)</f>
        <v>0</v>
      </c>
      <c r="S45" s="88"/>
      <c r="T45" s="87">
        <f>SUMIFS('Load Reduction Report'!S:S,'Load Reduction Report'!B:B,'Program Activity Report '!B45,'Load Reduction Report'!C:C,23)</f>
        <v>0</v>
      </c>
      <c r="U45" s="88"/>
      <c r="V45" s="87">
        <f>SUMIFS('Load Reduction Report'!S:S,'Load Reduction Report'!B:B,'Program Activity Report '!B45,'Load Reduction Report'!C:C,24)</f>
        <v>0</v>
      </c>
      <c r="W45" s="88"/>
    </row>
    <row r="46" spans="1:23" ht="15.9" x14ac:dyDescent="0.45">
      <c r="A46" s="7" t="s">
        <v>61</v>
      </c>
      <c r="B46" s="101"/>
      <c r="C46" s="103"/>
      <c r="D46" s="101"/>
      <c r="E46" s="101"/>
      <c r="F46" s="101"/>
      <c r="G46" s="101"/>
      <c r="H46" s="101"/>
      <c r="I46" s="101"/>
      <c r="J46" s="87">
        <f>SUMIFS('Load Reduction Report'!S:S,'Load Reduction Report'!B:B,'Program Activity Report '!B46,'Load Reduction Report'!C:C,18)</f>
        <v>0</v>
      </c>
      <c r="K46" s="88"/>
      <c r="L46" s="87">
        <f>SUMIFS('Load Reduction Report'!S:S,'Load Reduction Report'!B:B,'Program Activity Report '!B46,'Load Reduction Report'!C:C,19)</f>
        <v>0</v>
      </c>
      <c r="M46" s="88"/>
      <c r="N46" s="87">
        <f>SUMIFS('Load Reduction Report'!S:S,'Load Reduction Report'!B:B,'Program Activity Report '!B46,'Load Reduction Report'!C:C,20)</f>
        <v>0</v>
      </c>
      <c r="O46" s="88"/>
      <c r="P46" s="87">
        <f>SUMIFS('Load Reduction Report'!S:S,'Load Reduction Report'!B:B,'Program Activity Report '!B46,'Load Reduction Report'!C:C,21)</f>
        <v>0</v>
      </c>
      <c r="Q46" s="89"/>
      <c r="R46" s="87">
        <f>SUMIFS('Load Reduction Report'!S:S,'Load Reduction Report'!B:B,'Program Activity Report '!B46,'Load Reduction Report'!C:C,22)</f>
        <v>0</v>
      </c>
      <c r="S46" s="88"/>
      <c r="T46" s="87">
        <f>SUMIFS('Load Reduction Report'!S:S,'Load Reduction Report'!B:B,'Program Activity Report '!B46,'Load Reduction Report'!C:C,23)</f>
        <v>0</v>
      </c>
      <c r="U46" s="88"/>
      <c r="V46" s="87">
        <f>SUMIFS('Load Reduction Report'!S:S,'Load Reduction Report'!B:B,'Program Activity Report '!B46,'Load Reduction Report'!C:C,24)</f>
        <v>0</v>
      </c>
      <c r="W46" s="88"/>
    </row>
    <row r="47" spans="1:23" ht="15.9" x14ac:dyDescent="0.45">
      <c r="A47" s="7" t="s">
        <v>62</v>
      </c>
      <c r="B47" s="101"/>
      <c r="C47" s="103"/>
      <c r="D47" s="101"/>
      <c r="E47" s="101"/>
      <c r="F47" s="101"/>
      <c r="G47" s="101"/>
      <c r="H47" s="101"/>
      <c r="I47" s="101"/>
      <c r="J47" s="87">
        <f>SUMIFS('Load Reduction Report'!S:S,'Load Reduction Report'!B:B,'Program Activity Report '!B47,'Load Reduction Report'!C:C,18)</f>
        <v>0</v>
      </c>
      <c r="K47" s="88"/>
      <c r="L47" s="87">
        <f>SUMIFS('Load Reduction Report'!S:S,'Load Reduction Report'!B:B,'Program Activity Report '!B47,'Load Reduction Report'!C:C,19)</f>
        <v>0</v>
      </c>
      <c r="M47" s="88"/>
      <c r="N47" s="87">
        <f>SUMIFS('Load Reduction Report'!S:S,'Load Reduction Report'!B:B,'Program Activity Report '!B47,'Load Reduction Report'!C:C,20)</f>
        <v>0</v>
      </c>
      <c r="O47" s="88"/>
      <c r="P47" s="87">
        <f>SUMIFS('Load Reduction Report'!S:S,'Load Reduction Report'!B:B,'Program Activity Report '!B47,'Load Reduction Report'!C:C,21)</f>
        <v>0</v>
      </c>
      <c r="Q47" s="89"/>
      <c r="R47" s="87">
        <f>SUMIFS('Load Reduction Report'!S:S,'Load Reduction Report'!B:B,'Program Activity Report '!B47,'Load Reduction Report'!C:C,22)</f>
        <v>0</v>
      </c>
      <c r="S47" s="88"/>
      <c r="T47" s="87">
        <f>SUMIFS('Load Reduction Report'!S:S,'Load Reduction Report'!B:B,'Program Activity Report '!B47,'Load Reduction Report'!C:C,23)</f>
        <v>0</v>
      </c>
      <c r="U47" s="88"/>
      <c r="V47" s="87">
        <f>SUMIFS('Load Reduction Report'!S:S,'Load Reduction Report'!B:B,'Program Activity Report '!B47,'Load Reduction Report'!C:C,24)</f>
        <v>0</v>
      </c>
      <c r="W47" s="88"/>
    </row>
    <row r="48" spans="1:23" ht="15.9" x14ac:dyDescent="0.45">
      <c r="A48" s="7" t="s">
        <v>63</v>
      </c>
      <c r="B48" s="101"/>
      <c r="C48" s="103"/>
      <c r="D48" s="101"/>
      <c r="E48" s="101"/>
      <c r="F48" s="101"/>
      <c r="G48" s="101"/>
      <c r="H48" s="101"/>
      <c r="I48" s="101"/>
      <c r="J48" s="87">
        <f>SUMIFS('Load Reduction Report'!S:S,'Load Reduction Report'!B:B,'Program Activity Report '!B48,'Load Reduction Report'!C:C,18)</f>
        <v>0</v>
      </c>
      <c r="K48" s="88"/>
      <c r="L48" s="87">
        <f>SUMIFS('Load Reduction Report'!S:S,'Load Reduction Report'!B:B,'Program Activity Report '!B48,'Load Reduction Report'!C:C,19)</f>
        <v>0</v>
      </c>
      <c r="M48" s="88"/>
      <c r="N48" s="87">
        <f>SUMIFS('Load Reduction Report'!S:S,'Load Reduction Report'!B:B,'Program Activity Report '!B48,'Load Reduction Report'!C:C,20)</f>
        <v>0</v>
      </c>
      <c r="O48" s="88"/>
      <c r="P48" s="87">
        <f>SUMIFS('Load Reduction Report'!S:S,'Load Reduction Report'!B:B,'Program Activity Report '!B48,'Load Reduction Report'!C:C,21)</f>
        <v>0</v>
      </c>
      <c r="Q48" s="89"/>
      <c r="R48" s="87">
        <f>SUMIFS('Load Reduction Report'!S:S,'Load Reduction Report'!B:B,'Program Activity Report '!B48,'Load Reduction Report'!C:C,22)</f>
        <v>0</v>
      </c>
      <c r="S48" s="88"/>
      <c r="T48" s="87">
        <f>SUMIFS('Load Reduction Report'!S:S,'Load Reduction Report'!B:B,'Program Activity Report '!B48,'Load Reduction Report'!C:C,23)</f>
        <v>0</v>
      </c>
      <c r="U48" s="88"/>
      <c r="V48" s="87">
        <f>SUMIFS('Load Reduction Report'!S:S,'Load Reduction Report'!B:B,'Program Activity Report '!B48,'Load Reduction Report'!C:C,24)</f>
        <v>0</v>
      </c>
      <c r="W48" s="88"/>
    </row>
    <row r="49" spans="1:23" ht="15.9" x14ac:dyDescent="0.45">
      <c r="A49" s="7" t="s">
        <v>64</v>
      </c>
      <c r="B49" s="101"/>
      <c r="C49" s="103"/>
      <c r="D49" s="101"/>
      <c r="E49" s="101"/>
      <c r="F49" s="101"/>
      <c r="G49" s="101"/>
      <c r="H49" s="101"/>
      <c r="I49" s="101"/>
      <c r="J49" s="87">
        <f>SUMIFS('Load Reduction Report'!S:S,'Load Reduction Report'!B:B,'Program Activity Report '!B49,'Load Reduction Report'!C:C,18)</f>
        <v>0</v>
      </c>
      <c r="K49" s="88"/>
      <c r="L49" s="87">
        <f>SUMIFS('Load Reduction Report'!S:S,'Load Reduction Report'!B:B,'Program Activity Report '!B49,'Load Reduction Report'!C:C,19)</f>
        <v>0</v>
      </c>
      <c r="M49" s="88"/>
      <c r="N49" s="87">
        <f>SUMIFS('Load Reduction Report'!S:S,'Load Reduction Report'!B:B,'Program Activity Report '!B49,'Load Reduction Report'!C:C,20)</f>
        <v>0</v>
      </c>
      <c r="O49" s="88"/>
      <c r="P49" s="87">
        <f>SUMIFS('Load Reduction Report'!S:S,'Load Reduction Report'!B:B,'Program Activity Report '!B49,'Load Reduction Report'!C:C,21)</f>
        <v>0</v>
      </c>
      <c r="Q49" s="89"/>
      <c r="R49" s="87">
        <f>SUMIFS('Load Reduction Report'!S:S,'Load Reduction Report'!B:B,'Program Activity Report '!B49,'Load Reduction Report'!C:C,22)</f>
        <v>0</v>
      </c>
      <c r="S49" s="88"/>
      <c r="T49" s="87">
        <f>SUMIFS('Load Reduction Report'!S:S,'Load Reduction Report'!B:B,'Program Activity Report '!B49,'Load Reduction Report'!C:C,23)</f>
        <v>0</v>
      </c>
      <c r="U49" s="88"/>
      <c r="V49" s="87">
        <f>SUMIFS('Load Reduction Report'!S:S,'Load Reduction Report'!B:B,'Program Activity Report '!B49,'Load Reduction Report'!C:C,24)</f>
        <v>0</v>
      </c>
      <c r="W49" s="88"/>
    </row>
    <row r="50" spans="1:23" ht="15.9" x14ac:dyDescent="0.45">
      <c r="A50" s="7" t="s">
        <v>65</v>
      </c>
      <c r="B50" s="101"/>
      <c r="C50" s="103"/>
      <c r="D50" s="101"/>
      <c r="E50" s="101"/>
      <c r="F50" s="101"/>
      <c r="G50" s="101"/>
      <c r="H50" s="101"/>
      <c r="I50" s="101"/>
      <c r="J50" s="87">
        <f>SUMIFS('Load Reduction Report'!S:S,'Load Reduction Report'!B:B,'Program Activity Report '!B50,'Load Reduction Report'!C:C,18)</f>
        <v>0</v>
      </c>
      <c r="K50" s="88"/>
      <c r="L50" s="87">
        <f>SUMIFS('Load Reduction Report'!S:S,'Load Reduction Report'!B:B,'Program Activity Report '!B50,'Load Reduction Report'!C:C,19)</f>
        <v>0</v>
      </c>
      <c r="M50" s="88"/>
      <c r="N50" s="87">
        <f>SUMIFS('Load Reduction Report'!S:S,'Load Reduction Report'!B:B,'Program Activity Report '!B50,'Load Reduction Report'!C:C,20)</f>
        <v>0</v>
      </c>
      <c r="O50" s="88"/>
      <c r="P50" s="87">
        <f>SUMIFS('Load Reduction Report'!S:S,'Load Reduction Report'!B:B,'Program Activity Report '!B50,'Load Reduction Report'!C:C,21)</f>
        <v>0</v>
      </c>
      <c r="Q50" s="89"/>
      <c r="R50" s="87">
        <f>SUMIFS('Load Reduction Report'!S:S,'Load Reduction Report'!B:B,'Program Activity Report '!B50,'Load Reduction Report'!C:C,22)</f>
        <v>0</v>
      </c>
      <c r="S50" s="88"/>
      <c r="T50" s="87">
        <f>SUMIFS('Load Reduction Report'!S:S,'Load Reduction Report'!B:B,'Program Activity Report '!B50,'Load Reduction Report'!C:C,23)</f>
        <v>0</v>
      </c>
      <c r="U50" s="88"/>
      <c r="V50" s="87">
        <f>SUMIFS('Load Reduction Report'!S:S,'Load Reduction Report'!B:B,'Program Activity Report '!B50,'Load Reduction Report'!C:C,24)</f>
        <v>0</v>
      </c>
      <c r="W50" s="88"/>
    </row>
    <row r="51" spans="1:23" ht="15.9" x14ac:dyDescent="0.45">
      <c r="A51" s="7" t="s">
        <v>66</v>
      </c>
      <c r="B51" s="101"/>
      <c r="C51" s="103"/>
      <c r="D51" s="101"/>
      <c r="E51" s="101"/>
      <c r="F51" s="101"/>
      <c r="G51" s="101"/>
      <c r="H51" s="101"/>
      <c r="I51" s="101"/>
      <c r="J51" s="87">
        <f>SUMIFS('Load Reduction Report'!S:S,'Load Reduction Report'!B:B,'Program Activity Report '!B51,'Load Reduction Report'!C:C,18)</f>
        <v>0</v>
      </c>
      <c r="K51" s="88"/>
      <c r="L51" s="87">
        <f>SUMIFS('Load Reduction Report'!S:S,'Load Reduction Report'!B:B,'Program Activity Report '!B51,'Load Reduction Report'!C:C,19)</f>
        <v>0</v>
      </c>
      <c r="M51" s="88"/>
      <c r="N51" s="87">
        <f>SUMIFS('Load Reduction Report'!S:S,'Load Reduction Report'!B:B,'Program Activity Report '!B51,'Load Reduction Report'!C:C,20)</f>
        <v>0</v>
      </c>
      <c r="O51" s="88"/>
      <c r="P51" s="87">
        <f>SUMIFS('Load Reduction Report'!S:S,'Load Reduction Report'!B:B,'Program Activity Report '!B51,'Load Reduction Report'!C:C,21)</f>
        <v>0</v>
      </c>
      <c r="Q51" s="89"/>
      <c r="R51" s="87">
        <f>SUMIFS('Load Reduction Report'!S:S,'Load Reduction Report'!B:B,'Program Activity Report '!B51,'Load Reduction Report'!C:C,22)</f>
        <v>0</v>
      </c>
      <c r="S51" s="88"/>
      <c r="T51" s="87">
        <f>SUMIFS('Load Reduction Report'!S:S,'Load Reduction Report'!B:B,'Program Activity Report '!B51,'Load Reduction Report'!C:C,23)</f>
        <v>0</v>
      </c>
      <c r="U51" s="88"/>
      <c r="V51" s="87">
        <f>SUMIFS('Load Reduction Report'!S:S,'Load Reduction Report'!B:B,'Program Activity Report '!B51,'Load Reduction Report'!C:C,24)</f>
        <v>0</v>
      </c>
      <c r="W51" s="88"/>
    </row>
    <row r="52" spans="1:23" ht="16.3" thickBot="1" x14ac:dyDescent="0.5">
      <c r="A52" s="6" t="s">
        <v>67</v>
      </c>
      <c r="B52" s="104"/>
      <c r="C52" s="105"/>
      <c r="D52" s="102"/>
      <c r="E52" s="102"/>
      <c r="F52" s="102"/>
      <c r="G52" s="102"/>
      <c r="H52" s="102"/>
      <c r="I52" s="102"/>
      <c r="J52" s="87">
        <f>SUMIFS('Load Reduction Report'!S:S,'Load Reduction Report'!B:B,'Program Activity Report '!B52,'Load Reduction Report'!C:C,18)</f>
        <v>0</v>
      </c>
      <c r="K52" s="88"/>
      <c r="L52" s="87">
        <f>SUMIFS('Load Reduction Report'!S:S,'Load Reduction Report'!B:B,'Program Activity Report '!B52,'Load Reduction Report'!C:C,19)</f>
        <v>0</v>
      </c>
      <c r="M52" s="88"/>
      <c r="N52" s="87">
        <f>SUMIFS('Load Reduction Report'!S:S,'Load Reduction Report'!B:B,'Program Activity Report '!B52,'Load Reduction Report'!C:C,20)</f>
        <v>0</v>
      </c>
      <c r="O52" s="88"/>
      <c r="P52" s="87">
        <f>SUMIFS('Load Reduction Report'!S:S,'Load Reduction Report'!B:B,'Program Activity Report '!B52,'Load Reduction Report'!C:C,21)</f>
        <v>0</v>
      </c>
      <c r="Q52" s="89"/>
      <c r="R52" s="87">
        <f>SUMIFS('Load Reduction Report'!S:S,'Load Reduction Report'!B:B,'Program Activity Report '!B52,'Load Reduction Report'!C:C,22)</f>
        <v>0</v>
      </c>
      <c r="S52" s="88"/>
      <c r="T52" s="87">
        <f>SUMIFS('Load Reduction Report'!S:S,'Load Reduction Report'!B:B,'Program Activity Report '!B52,'Load Reduction Report'!C:C,23)</f>
        <v>0</v>
      </c>
      <c r="U52" s="88"/>
      <c r="V52" s="87">
        <f>SUMIFS('Load Reduction Report'!S:S,'Load Reduction Report'!B:B,'Program Activity Report '!B52,'Load Reduction Report'!C:C,24)</f>
        <v>0</v>
      </c>
      <c r="W52" s="88"/>
    </row>
    <row r="53" spans="1:23" x14ac:dyDescent="0.4">
      <c r="B53" s="5"/>
      <c r="D53" s="5"/>
      <c r="E53" s="5"/>
      <c r="F53" s="5"/>
      <c r="G53" s="5"/>
      <c r="H53" s="5"/>
      <c r="I53" s="5"/>
    </row>
    <row r="54" spans="1:23" x14ac:dyDescent="0.4">
      <c r="B54" s="5"/>
      <c r="D54" s="5"/>
      <c r="E54" s="5"/>
      <c r="F54" s="5"/>
      <c r="G54" s="5"/>
      <c r="H54" s="5"/>
      <c r="I54" s="5"/>
    </row>
    <row r="55" spans="1:23" x14ac:dyDescent="0.4">
      <c r="B55" s="5"/>
      <c r="D55" s="5"/>
      <c r="E55" s="5"/>
      <c r="F55" s="5"/>
      <c r="G55" s="5"/>
      <c r="H55" s="5"/>
      <c r="I55" s="5"/>
    </row>
    <row r="56" spans="1:23" x14ac:dyDescent="0.4">
      <c r="B56" s="5"/>
      <c r="D56" s="5"/>
      <c r="E56" s="5"/>
      <c r="F56" s="5"/>
      <c r="G56" s="5"/>
      <c r="H56" s="5"/>
      <c r="I56" s="5"/>
    </row>
    <row r="57" spans="1:23" x14ac:dyDescent="0.4">
      <c r="B57" s="5"/>
      <c r="D57" s="5"/>
      <c r="E57" s="5"/>
      <c r="F57" s="5"/>
      <c r="G57" s="5"/>
      <c r="H57" s="5"/>
      <c r="I57" s="5"/>
    </row>
    <row r="58" spans="1:23" x14ac:dyDescent="0.4">
      <c r="B58" s="5"/>
      <c r="D58" s="5"/>
      <c r="E58" s="5"/>
      <c r="F58" s="5"/>
      <c r="G58" s="5"/>
      <c r="H58" s="5"/>
      <c r="I58" s="5"/>
    </row>
    <row r="59" spans="1:23" x14ac:dyDescent="0.4">
      <c r="B59" s="5"/>
      <c r="D59" s="5"/>
      <c r="E59" s="5"/>
      <c r="F59" s="5"/>
      <c r="G59" s="5"/>
      <c r="H59" s="5"/>
      <c r="I59" s="5"/>
    </row>
    <row r="60" spans="1:23" x14ac:dyDescent="0.4">
      <c r="B60" s="5"/>
      <c r="D60" s="5"/>
      <c r="E60" s="5"/>
      <c r="F60" s="5"/>
      <c r="G60" s="5"/>
      <c r="H60" s="5"/>
      <c r="I60" s="5"/>
    </row>
    <row r="61" spans="1:23" x14ac:dyDescent="0.4">
      <c r="B61" s="5"/>
      <c r="D61" s="5"/>
      <c r="E61" s="5"/>
      <c r="F61" s="5"/>
      <c r="G61" s="5"/>
      <c r="H61" s="5"/>
      <c r="I61" s="5"/>
    </row>
    <row r="62" spans="1:23" x14ac:dyDescent="0.4">
      <c r="B62" s="5"/>
      <c r="D62" s="5"/>
      <c r="E62" s="5"/>
      <c r="F62" s="5"/>
      <c r="G62" s="5"/>
      <c r="H62" s="5"/>
      <c r="I62" s="5"/>
    </row>
    <row r="63" spans="1:23" x14ac:dyDescent="0.4">
      <c r="B63" s="5"/>
      <c r="D63" s="5"/>
      <c r="E63" s="5"/>
      <c r="F63" s="5"/>
      <c r="G63" s="5"/>
      <c r="H63" s="5"/>
      <c r="I63" s="5"/>
    </row>
    <row r="64" spans="1:23" x14ac:dyDescent="0.4">
      <c r="B64" s="5"/>
      <c r="D64" s="5"/>
      <c r="E64" s="5"/>
      <c r="F64" s="5"/>
      <c r="G64" s="5"/>
      <c r="H64" s="5"/>
      <c r="I64" s="5"/>
    </row>
    <row r="65" spans="2:9" x14ac:dyDescent="0.4">
      <c r="B65" s="5"/>
      <c r="D65" s="5"/>
      <c r="E65" s="5"/>
      <c r="F65" s="5"/>
      <c r="G65" s="5"/>
      <c r="H65" s="5"/>
      <c r="I65" s="5"/>
    </row>
    <row r="66" spans="2:9" x14ac:dyDescent="0.4">
      <c r="B66" s="5"/>
      <c r="D66" s="5"/>
      <c r="E66" s="5"/>
      <c r="F66" s="5"/>
      <c r="G66" s="5"/>
      <c r="H66" s="5"/>
      <c r="I66" s="5"/>
    </row>
    <row r="67" spans="2:9" x14ac:dyDescent="0.4">
      <c r="B67" s="5"/>
      <c r="D67" s="5"/>
      <c r="E67" s="5"/>
      <c r="F67" s="5"/>
      <c r="G67" s="5"/>
      <c r="H67" s="5"/>
      <c r="I67" s="5"/>
    </row>
    <row r="68" spans="2:9" x14ac:dyDescent="0.4">
      <c r="B68" s="5"/>
      <c r="D68" s="5"/>
      <c r="E68" s="5"/>
      <c r="F68" s="5"/>
      <c r="G68" s="5"/>
      <c r="H68" s="5"/>
      <c r="I68" s="5"/>
    </row>
    <row r="69" spans="2:9" x14ac:dyDescent="0.4">
      <c r="B69" s="5"/>
      <c r="D69" s="5"/>
      <c r="E69" s="5"/>
      <c r="F69" s="5"/>
      <c r="G69" s="5"/>
      <c r="H69" s="5"/>
      <c r="I69" s="5"/>
    </row>
    <row r="70" spans="2:9" x14ac:dyDescent="0.4">
      <c r="B70" s="5"/>
      <c r="D70" s="5"/>
      <c r="E70" s="5"/>
      <c r="F70" s="5"/>
      <c r="G70" s="5"/>
      <c r="H70" s="5"/>
      <c r="I70" s="5"/>
    </row>
    <row r="71" spans="2:9" x14ac:dyDescent="0.4">
      <c r="B71" s="5"/>
      <c r="D71" s="5"/>
      <c r="E71" s="5"/>
      <c r="F71" s="5"/>
      <c r="G71" s="5"/>
      <c r="H71" s="5"/>
      <c r="I71" s="5"/>
    </row>
    <row r="72" spans="2:9" x14ac:dyDescent="0.4">
      <c r="B72" s="5"/>
      <c r="D72" s="5"/>
      <c r="E72" s="5"/>
      <c r="F72" s="5"/>
      <c r="G72" s="5"/>
      <c r="H72" s="5"/>
      <c r="I72" s="5"/>
    </row>
    <row r="73" spans="2:9" x14ac:dyDescent="0.4">
      <c r="B73" s="5"/>
      <c r="D73" s="5"/>
      <c r="E73" s="5"/>
      <c r="F73" s="5"/>
      <c r="G73" s="5"/>
      <c r="H73" s="5"/>
      <c r="I73" s="5"/>
    </row>
    <row r="74" spans="2:9" x14ac:dyDescent="0.4">
      <c r="B74" s="5"/>
      <c r="D74" s="5"/>
      <c r="E74" s="5"/>
      <c r="F74" s="5"/>
      <c r="G74" s="5"/>
      <c r="H74" s="5"/>
      <c r="I74" s="5"/>
    </row>
    <row r="75" spans="2:9" x14ac:dyDescent="0.4">
      <c r="B75" s="5"/>
      <c r="D75" s="5"/>
      <c r="E75" s="5"/>
      <c r="F75" s="5"/>
      <c r="G75" s="5"/>
      <c r="H75" s="5"/>
      <c r="I75" s="5"/>
    </row>
    <row r="76" spans="2:9" x14ac:dyDescent="0.4">
      <c r="B76" s="5"/>
      <c r="D76" s="5"/>
      <c r="E76" s="5"/>
      <c r="F76" s="5"/>
      <c r="G76" s="5"/>
      <c r="H76" s="5"/>
      <c r="I76" s="5"/>
    </row>
    <row r="77" spans="2:9" x14ac:dyDescent="0.4">
      <c r="B77" s="5"/>
      <c r="D77" s="5"/>
      <c r="E77" s="5"/>
      <c r="F77" s="5"/>
      <c r="G77" s="5"/>
      <c r="H77" s="5"/>
      <c r="I77" s="5"/>
    </row>
    <row r="78" spans="2:9" x14ac:dyDescent="0.4">
      <c r="B78" s="5"/>
      <c r="D78" s="5"/>
      <c r="E78" s="5"/>
      <c r="F78" s="5"/>
      <c r="G78" s="5"/>
      <c r="H78" s="5"/>
      <c r="I78" s="5"/>
    </row>
    <row r="79" spans="2:9" x14ac:dyDescent="0.4">
      <c r="B79" s="5"/>
      <c r="D79" s="5"/>
      <c r="E79" s="5"/>
      <c r="F79" s="5"/>
      <c r="G79" s="5"/>
      <c r="H79" s="5"/>
      <c r="I79" s="5"/>
    </row>
    <row r="80" spans="2:9" x14ac:dyDescent="0.4">
      <c r="B80" s="5"/>
      <c r="D80" s="5"/>
      <c r="E80" s="5"/>
      <c r="F80" s="5"/>
      <c r="G80" s="5"/>
      <c r="H80" s="5"/>
      <c r="I80" s="5"/>
    </row>
    <row r="81" spans="2:9" x14ac:dyDescent="0.4">
      <c r="B81" s="5"/>
      <c r="D81" s="5"/>
      <c r="E81" s="5"/>
      <c r="F81" s="5"/>
      <c r="G81" s="5"/>
      <c r="H81" s="5"/>
      <c r="I81" s="5"/>
    </row>
    <row r="82" spans="2:9" x14ac:dyDescent="0.4">
      <c r="B82" s="5"/>
      <c r="D82" s="5"/>
      <c r="E82" s="5"/>
      <c r="F82" s="5"/>
      <c r="G82" s="5"/>
      <c r="H82" s="5"/>
      <c r="I82" s="5"/>
    </row>
    <row r="83" spans="2:9" x14ac:dyDescent="0.4">
      <c r="B83" s="5"/>
      <c r="D83" s="5"/>
      <c r="E83" s="5"/>
      <c r="F83" s="5"/>
      <c r="G83" s="5"/>
      <c r="H83" s="5"/>
      <c r="I83" s="5"/>
    </row>
    <row r="84" spans="2:9" x14ac:dyDescent="0.4">
      <c r="B84" s="5"/>
      <c r="D84" s="5"/>
      <c r="E84" s="5"/>
      <c r="F84" s="5"/>
      <c r="G84" s="5"/>
      <c r="H84" s="5"/>
      <c r="I84" s="5"/>
    </row>
    <row r="85" spans="2:9" x14ac:dyDescent="0.4">
      <c r="B85" s="5"/>
      <c r="D85" s="5"/>
      <c r="E85" s="5"/>
      <c r="F85" s="5"/>
      <c r="G85" s="5"/>
      <c r="H85" s="5"/>
      <c r="I85" s="5"/>
    </row>
    <row r="86" spans="2:9" x14ac:dyDescent="0.4">
      <c r="B86" s="5"/>
      <c r="D86" s="5"/>
      <c r="E86" s="5"/>
      <c r="F86" s="5"/>
      <c r="G86" s="5"/>
      <c r="H86" s="5"/>
      <c r="I86" s="5"/>
    </row>
    <row r="87" spans="2:9" x14ac:dyDescent="0.4">
      <c r="B87" s="5"/>
      <c r="D87" s="5"/>
      <c r="E87" s="5"/>
      <c r="F87" s="5"/>
      <c r="G87" s="5"/>
      <c r="H87" s="5"/>
      <c r="I87" s="5"/>
    </row>
    <row r="88" spans="2:9" x14ac:dyDescent="0.4">
      <c r="B88" s="5"/>
      <c r="D88" s="5"/>
      <c r="E88" s="5"/>
      <c r="F88" s="5"/>
      <c r="G88" s="5"/>
      <c r="H88" s="5"/>
      <c r="I88" s="5"/>
    </row>
    <row r="89" spans="2:9" x14ac:dyDescent="0.4">
      <c r="B89" s="5"/>
      <c r="D89" s="5"/>
      <c r="E89" s="5"/>
      <c r="F89" s="5"/>
      <c r="G89" s="5"/>
      <c r="H89" s="5"/>
      <c r="I89" s="5"/>
    </row>
    <row r="90" spans="2:9" x14ac:dyDescent="0.4">
      <c r="B90" s="5"/>
      <c r="D90" s="5"/>
      <c r="E90" s="5"/>
      <c r="F90" s="5"/>
      <c r="G90" s="5"/>
      <c r="H90" s="5"/>
      <c r="I90" s="5"/>
    </row>
    <row r="91" spans="2:9" x14ac:dyDescent="0.4">
      <c r="B91" s="5"/>
      <c r="D91" s="5"/>
      <c r="E91" s="5"/>
      <c r="F91" s="5"/>
      <c r="G91" s="5"/>
      <c r="H91" s="5"/>
      <c r="I91" s="5"/>
    </row>
    <row r="92" spans="2:9" x14ac:dyDescent="0.4">
      <c r="B92" s="5"/>
      <c r="D92" s="5"/>
      <c r="E92" s="5"/>
      <c r="F92" s="5"/>
      <c r="G92" s="5"/>
      <c r="H92" s="5"/>
      <c r="I92" s="5"/>
    </row>
    <row r="93" spans="2:9" x14ac:dyDescent="0.4">
      <c r="B93" s="5"/>
      <c r="D93" s="5"/>
      <c r="E93" s="5"/>
      <c r="F93" s="5"/>
      <c r="G93" s="5"/>
      <c r="H93" s="5"/>
      <c r="I93" s="5"/>
    </row>
    <row r="94" spans="2:9" x14ac:dyDescent="0.4">
      <c r="B94" s="5"/>
      <c r="D94" s="5"/>
      <c r="E94" s="5"/>
      <c r="F94" s="5"/>
      <c r="G94" s="5"/>
      <c r="H94" s="5"/>
      <c r="I94" s="5"/>
    </row>
    <row r="95" spans="2:9" x14ac:dyDescent="0.4">
      <c r="B95" s="5"/>
      <c r="D95" s="5"/>
      <c r="E95" s="5"/>
      <c r="F95" s="5"/>
      <c r="G95" s="5"/>
      <c r="H95" s="5"/>
      <c r="I95" s="5"/>
    </row>
    <row r="96" spans="2:9" x14ac:dyDescent="0.4">
      <c r="B96" s="5"/>
      <c r="D96" s="5"/>
      <c r="E96" s="5"/>
      <c r="F96" s="5"/>
      <c r="G96" s="5"/>
      <c r="H96" s="5"/>
      <c r="I96" s="5"/>
    </row>
    <row r="97" spans="2:9" x14ac:dyDescent="0.4">
      <c r="B97" s="5"/>
      <c r="D97" s="5"/>
      <c r="E97" s="5"/>
      <c r="F97" s="5"/>
      <c r="G97" s="5"/>
      <c r="H97" s="5"/>
      <c r="I97" s="5"/>
    </row>
    <row r="98" spans="2:9" x14ac:dyDescent="0.4">
      <c r="B98" s="5"/>
      <c r="D98" s="5"/>
      <c r="E98" s="5"/>
      <c r="F98" s="5"/>
      <c r="G98" s="5"/>
      <c r="H98" s="5"/>
      <c r="I98" s="5"/>
    </row>
    <row r="99" spans="2:9" x14ac:dyDescent="0.4">
      <c r="B99" s="5"/>
      <c r="D99" s="5"/>
      <c r="E99" s="5"/>
      <c r="F99" s="5"/>
      <c r="G99" s="5"/>
      <c r="H99" s="5"/>
      <c r="I99" s="5"/>
    </row>
    <row r="100" spans="2:9" x14ac:dyDescent="0.4">
      <c r="B100" s="5"/>
      <c r="D100" s="5"/>
      <c r="E100" s="5"/>
      <c r="F100" s="5"/>
      <c r="G100" s="5"/>
      <c r="H100" s="5"/>
      <c r="I100" s="5"/>
    </row>
    <row r="101" spans="2:9" x14ac:dyDescent="0.4">
      <c r="B101" s="5"/>
      <c r="D101" s="5"/>
      <c r="E101" s="5"/>
      <c r="F101" s="5"/>
      <c r="G101" s="5"/>
      <c r="H101" s="5"/>
      <c r="I101" s="5"/>
    </row>
    <row r="102" spans="2:9" x14ac:dyDescent="0.4">
      <c r="B102" s="5"/>
      <c r="D102" s="5"/>
      <c r="E102" s="5"/>
      <c r="F102" s="5"/>
      <c r="G102" s="5"/>
      <c r="H102" s="5"/>
      <c r="I102" s="5"/>
    </row>
    <row r="103" spans="2:9" x14ac:dyDescent="0.4">
      <c r="B103" s="5"/>
      <c r="D103" s="5"/>
      <c r="E103" s="5"/>
      <c r="F103" s="5"/>
      <c r="G103" s="5"/>
      <c r="H103" s="5"/>
      <c r="I103" s="5"/>
    </row>
    <row r="104" spans="2:9" x14ac:dyDescent="0.4">
      <c r="B104" s="5"/>
      <c r="D104" s="5"/>
      <c r="E104" s="5"/>
      <c r="F104" s="5"/>
      <c r="G104" s="5"/>
      <c r="H104" s="5"/>
      <c r="I104" s="5"/>
    </row>
    <row r="105" spans="2:9" x14ac:dyDescent="0.4">
      <c r="B105" s="5"/>
      <c r="D105" s="5"/>
      <c r="E105" s="5"/>
      <c r="F105" s="5"/>
      <c r="G105" s="5"/>
      <c r="H105" s="5"/>
      <c r="I105" s="5"/>
    </row>
    <row r="106" spans="2:9" x14ac:dyDescent="0.4">
      <c r="B106" s="5"/>
      <c r="D106" s="5"/>
      <c r="E106" s="5"/>
      <c r="F106" s="5"/>
      <c r="G106" s="5"/>
      <c r="H106" s="5"/>
      <c r="I106" s="5"/>
    </row>
    <row r="107" spans="2:9" x14ac:dyDescent="0.4">
      <c r="B107" s="5"/>
      <c r="D107" s="5"/>
      <c r="E107" s="5"/>
      <c r="F107" s="5"/>
      <c r="G107" s="5"/>
      <c r="H107" s="5"/>
      <c r="I107" s="5"/>
    </row>
    <row r="108" spans="2:9" x14ac:dyDescent="0.4">
      <c r="B108" s="5"/>
      <c r="D108" s="5"/>
      <c r="E108" s="5"/>
      <c r="F108" s="5"/>
      <c r="G108" s="5"/>
      <c r="H108" s="5"/>
      <c r="I108" s="5"/>
    </row>
    <row r="109" spans="2:9" x14ac:dyDescent="0.4">
      <c r="B109" s="5"/>
      <c r="D109" s="5"/>
      <c r="E109" s="5"/>
      <c r="F109" s="5"/>
      <c r="G109" s="5"/>
      <c r="H109" s="5"/>
      <c r="I109" s="5"/>
    </row>
    <row r="110" spans="2:9" x14ac:dyDescent="0.4">
      <c r="B110" s="5"/>
      <c r="D110" s="5"/>
      <c r="E110" s="5"/>
      <c r="F110" s="5"/>
      <c r="G110" s="5"/>
      <c r="H110" s="5"/>
      <c r="I110" s="5"/>
    </row>
    <row r="111" spans="2:9" x14ac:dyDescent="0.4">
      <c r="B111" s="5"/>
      <c r="D111" s="5"/>
      <c r="E111" s="5"/>
      <c r="F111" s="5"/>
      <c r="G111" s="5"/>
      <c r="H111" s="5"/>
      <c r="I111" s="5"/>
    </row>
    <row r="112" spans="2:9" x14ac:dyDescent="0.4">
      <c r="B112" s="5"/>
      <c r="D112" s="5"/>
      <c r="E112" s="5"/>
      <c r="F112" s="5"/>
      <c r="G112" s="5"/>
      <c r="H112" s="5"/>
      <c r="I112" s="5"/>
    </row>
    <row r="113" spans="2:9" x14ac:dyDescent="0.4">
      <c r="B113" s="5"/>
      <c r="D113" s="5"/>
      <c r="E113" s="5"/>
      <c r="F113" s="5"/>
      <c r="G113" s="5"/>
      <c r="H113" s="5"/>
      <c r="I113" s="5"/>
    </row>
    <row r="114" spans="2:9" x14ac:dyDescent="0.4">
      <c r="B114" s="5"/>
      <c r="D114" s="5"/>
      <c r="E114" s="5"/>
      <c r="F114" s="5"/>
      <c r="G114" s="5"/>
      <c r="H114" s="5"/>
      <c r="I114" s="5"/>
    </row>
    <row r="115" spans="2:9" x14ac:dyDescent="0.4">
      <c r="B115" s="5"/>
      <c r="D115" s="5"/>
      <c r="E115" s="5"/>
      <c r="F115" s="5"/>
      <c r="G115" s="5"/>
      <c r="H115" s="5"/>
      <c r="I115" s="5"/>
    </row>
    <row r="116" spans="2:9" x14ac:dyDescent="0.4">
      <c r="B116" s="5"/>
      <c r="D116" s="5"/>
      <c r="E116" s="5"/>
      <c r="F116" s="5"/>
      <c r="G116" s="5"/>
      <c r="H116" s="5"/>
      <c r="I116" s="5"/>
    </row>
    <row r="117" spans="2:9" x14ac:dyDescent="0.4">
      <c r="B117" s="5"/>
      <c r="D117" s="5"/>
      <c r="E117" s="5"/>
      <c r="F117" s="5"/>
      <c r="G117" s="5"/>
      <c r="H117" s="5"/>
      <c r="I117" s="5"/>
    </row>
    <row r="118" spans="2:9" x14ac:dyDescent="0.4">
      <c r="B118" s="5"/>
      <c r="D118" s="5"/>
      <c r="E118" s="5"/>
      <c r="F118" s="5"/>
      <c r="G118" s="5"/>
      <c r="H118" s="5"/>
      <c r="I118" s="5"/>
    </row>
    <row r="119" spans="2:9" x14ac:dyDescent="0.4">
      <c r="B119" s="5"/>
      <c r="D119" s="5"/>
      <c r="E119" s="5"/>
      <c r="F119" s="5"/>
      <c r="G119" s="5"/>
      <c r="H119" s="5"/>
      <c r="I119" s="5"/>
    </row>
    <row r="120" spans="2:9" x14ac:dyDescent="0.4">
      <c r="B120" s="5"/>
      <c r="D120" s="5"/>
      <c r="E120" s="5"/>
      <c r="F120" s="5"/>
      <c r="G120" s="5"/>
      <c r="H120" s="5"/>
      <c r="I120" s="5"/>
    </row>
    <row r="121" spans="2:9" x14ac:dyDescent="0.4">
      <c r="B121" s="5"/>
      <c r="D121" s="5"/>
      <c r="E121" s="5"/>
      <c r="F121" s="5"/>
      <c r="G121" s="5"/>
      <c r="H121" s="5"/>
      <c r="I121" s="5"/>
    </row>
    <row r="122" spans="2:9" x14ac:dyDescent="0.4">
      <c r="B122" s="5"/>
      <c r="D122" s="5"/>
      <c r="E122" s="5"/>
      <c r="F122" s="5"/>
      <c r="G122" s="5"/>
      <c r="H122" s="5"/>
      <c r="I122" s="5"/>
    </row>
    <row r="123" spans="2:9" x14ac:dyDescent="0.4">
      <c r="B123" s="5"/>
      <c r="D123" s="5"/>
      <c r="E123" s="5"/>
      <c r="F123" s="5"/>
      <c r="G123" s="5"/>
      <c r="H123" s="5"/>
      <c r="I123" s="5"/>
    </row>
    <row r="124" spans="2:9" x14ac:dyDescent="0.4">
      <c r="B124" s="5"/>
      <c r="D124" s="5"/>
      <c r="E124" s="5"/>
      <c r="F124" s="5"/>
      <c r="G124" s="5"/>
      <c r="H124" s="5"/>
      <c r="I124" s="5"/>
    </row>
    <row r="125" spans="2:9" x14ac:dyDescent="0.4">
      <c r="B125" s="5"/>
      <c r="D125" s="5"/>
      <c r="E125" s="5"/>
      <c r="F125" s="5"/>
      <c r="G125" s="5"/>
      <c r="H125" s="5"/>
      <c r="I125" s="5"/>
    </row>
    <row r="126" spans="2:9" x14ac:dyDescent="0.4">
      <c r="B126" s="5"/>
      <c r="D126" s="5"/>
      <c r="E126" s="5"/>
      <c r="F126" s="5"/>
      <c r="G126" s="5"/>
      <c r="H126" s="5"/>
      <c r="I126" s="5"/>
    </row>
    <row r="127" spans="2:9" x14ac:dyDescent="0.4">
      <c r="B127" s="5"/>
      <c r="D127" s="5"/>
      <c r="E127" s="5"/>
      <c r="F127" s="5"/>
      <c r="G127" s="5"/>
      <c r="H127" s="5"/>
      <c r="I127" s="5"/>
    </row>
    <row r="128" spans="2:9" x14ac:dyDescent="0.4">
      <c r="B128" s="5"/>
      <c r="D128" s="5"/>
      <c r="E128" s="5"/>
      <c r="F128" s="5"/>
      <c r="G128" s="5"/>
      <c r="H128" s="5"/>
      <c r="I128" s="5"/>
    </row>
    <row r="129" spans="2:9" x14ac:dyDescent="0.4">
      <c r="B129" s="5"/>
      <c r="D129" s="5"/>
      <c r="E129" s="5"/>
      <c r="F129" s="5"/>
      <c r="G129" s="5"/>
      <c r="H129" s="5"/>
      <c r="I129" s="5"/>
    </row>
    <row r="130" spans="2:9" x14ac:dyDescent="0.4">
      <c r="B130" s="5"/>
      <c r="D130" s="5"/>
      <c r="E130" s="5"/>
      <c r="F130" s="5"/>
      <c r="G130" s="5"/>
      <c r="H130" s="5"/>
      <c r="I130" s="5"/>
    </row>
    <row r="131" spans="2:9" x14ac:dyDescent="0.4">
      <c r="B131" s="5"/>
      <c r="D131" s="5"/>
      <c r="E131" s="5"/>
      <c r="F131" s="5"/>
      <c r="G131" s="5"/>
      <c r="H131" s="5"/>
      <c r="I131" s="5"/>
    </row>
    <row r="132" spans="2:9" x14ac:dyDescent="0.4">
      <c r="B132" s="5"/>
      <c r="D132" s="5"/>
      <c r="E132" s="5"/>
      <c r="F132" s="5"/>
      <c r="G132" s="5"/>
      <c r="H132" s="5"/>
      <c r="I132" s="5"/>
    </row>
    <row r="133" spans="2:9" x14ac:dyDescent="0.4">
      <c r="B133" s="5"/>
      <c r="D133" s="5"/>
      <c r="E133" s="5"/>
      <c r="F133" s="5"/>
      <c r="G133" s="5"/>
      <c r="H133" s="5"/>
      <c r="I133" s="5"/>
    </row>
    <row r="134" spans="2:9" x14ac:dyDescent="0.4">
      <c r="B134" s="5"/>
      <c r="D134" s="5"/>
      <c r="E134" s="5"/>
      <c r="F134" s="5"/>
      <c r="G134" s="5"/>
      <c r="H134" s="5"/>
      <c r="I134" s="5"/>
    </row>
    <row r="135" spans="2:9" x14ac:dyDescent="0.4">
      <c r="B135" s="5"/>
      <c r="D135" s="5"/>
      <c r="E135" s="5"/>
      <c r="F135" s="5"/>
      <c r="G135" s="5"/>
      <c r="H135" s="5"/>
      <c r="I135" s="5"/>
    </row>
    <row r="136" spans="2:9" x14ac:dyDescent="0.4">
      <c r="B136" s="5"/>
      <c r="D136" s="5"/>
      <c r="E136" s="5"/>
      <c r="F136" s="5"/>
      <c r="G136" s="5"/>
      <c r="H136" s="5"/>
      <c r="I136" s="5"/>
    </row>
    <row r="137" spans="2:9" x14ac:dyDescent="0.4">
      <c r="B137" s="5"/>
      <c r="D137" s="5"/>
      <c r="E137" s="5"/>
      <c r="F137" s="5"/>
      <c r="G137" s="5"/>
      <c r="H137" s="5"/>
      <c r="I137" s="5"/>
    </row>
    <row r="138" spans="2:9" x14ac:dyDescent="0.4">
      <c r="B138" s="5"/>
      <c r="D138" s="5"/>
      <c r="E138" s="5"/>
      <c r="F138" s="5"/>
      <c r="G138" s="5"/>
      <c r="H138" s="5"/>
      <c r="I138" s="5"/>
    </row>
    <row r="139" spans="2:9" x14ac:dyDescent="0.4">
      <c r="B139" s="5"/>
      <c r="D139" s="5"/>
      <c r="E139" s="5"/>
      <c r="F139" s="5"/>
      <c r="G139" s="5"/>
      <c r="H139" s="5"/>
      <c r="I139" s="5"/>
    </row>
    <row r="140" spans="2:9" x14ac:dyDescent="0.4">
      <c r="B140" s="5"/>
      <c r="D140" s="5"/>
      <c r="E140" s="5"/>
      <c r="F140" s="5"/>
      <c r="G140" s="5"/>
      <c r="H140" s="5"/>
      <c r="I140" s="5"/>
    </row>
    <row r="141" spans="2:9" x14ac:dyDescent="0.4">
      <c r="B141" s="5"/>
      <c r="D141" s="5"/>
      <c r="E141" s="5"/>
      <c r="F141" s="5"/>
      <c r="G141" s="5"/>
      <c r="H141" s="5"/>
      <c r="I141" s="5"/>
    </row>
    <row r="142" spans="2:9" x14ac:dyDescent="0.4">
      <c r="B142" s="5"/>
      <c r="D142" s="5"/>
      <c r="E142" s="5"/>
      <c r="F142" s="5"/>
      <c r="G142" s="5"/>
      <c r="H142" s="5"/>
      <c r="I142" s="5"/>
    </row>
    <row r="143" spans="2:9" x14ac:dyDescent="0.4">
      <c r="B143" s="5"/>
      <c r="D143" s="5"/>
      <c r="E143" s="5"/>
      <c r="F143" s="5"/>
      <c r="G143" s="5"/>
      <c r="H143" s="5"/>
      <c r="I143" s="5"/>
    </row>
    <row r="144" spans="2:9" x14ac:dyDescent="0.4">
      <c r="B144" s="5"/>
      <c r="D144" s="5"/>
      <c r="E144" s="5"/>
      <c r="F144" s="5"/>
      <c r="G144" s="5"/>
      <c r="H144" s="5"/>
      <c r="I144" s="5"/>
    </row>
    <row r="145" spans="2:9" x14ac:dyDescent="0.4">
      <c r="B145" s="5"/>
      <c r="D145" s="5"/>
      <c r="E145" s="5"/>
      <c r="F145" s="5"/>
      <c r="G145" s="5"/>
      <c r="H145" s="5"/>
      <c r="I145" s="5"/>
    </row>
    <row r="146" spans="2:9" x14ac:dyDescent="0.4">
      <c r="B146" s="5"/>
      <c r="D146" s="5"/>
      <c r="E146" s="5"/>
      <c r="F146" s="5"/>
      <c r="G146" s="5"/>
      <c r="H146" s="5"/>
      <c r="I146" s="5"/>
    </row>
    <row r="147" spans="2:9" x14ac:dyDescent="0.4">
      <c r="B147" s="5"/>
      <c r="D147" s="5"/>
      <c r="E147" s="5"/>
      <c r="F147" s="5"/>
      <c r="G147" s="5"/>
      <c r="H147" s="5"/>
      <c r="I147" s="5"/>
    </row>
    <row r="148" spans="2:9" x14ac:dyDescent="0.4">
      <c r="B148" s="5"/>
      <c r="D148" s="5"/>
      <c r="E148" s="5"/>
      <c r="F148" s="5"/>
      <c r="G148" s="5"/>
      <c r="H148" s="5"/>
      <c r="I148" s="5"/>
    </row>
    <row r="149" spans="2:9" x14ac:dyDescent="0.4">
      <c r="B149" s="5"/>
      <c r="D149" s="5"/>
      <c r="E149" s="5"/>
      <c r="F149" s="5"/>
      <c r="G149" s="5"/>
      <c r="H149" s="5"/>
      <c r="I149" s="5"/>
    </row>
    <row r="150" spans="2:9" x14ac:dyDescent="0.4">
      <c r="B150" s="5"/>
      <c r="D150" s="5"/>
      <c r="E150" s="5"/>
      <c r="F150" s="5"/>
      <c r="G150" s="5"/>
      <c r="H150" s="5"/>
      <c r="I150" s="5"/>
    </row>
    <row r="151" spans="2:9" x14ac:dyDescent="0.4">
      <c r="B151" s="5"/>
      <c r="D151" s="5"/>
      <c r="E151" s="5"/>
      <c r="F151" s="5"/>
      <c r="G151" s="5"/>
      <c r="H151" s="5"/>
      <c r="I151" s="5"/>
    </row>
    <row r="152" spans="2:9" x14ac:dyDescent="0.4">
      <c r="B152" s="5"/>
      <c r="D152" s="5"/>
      <c r="E152" s="5"/>
      <c r="F152" s="5"/>
      <c r="G152" s="5"/>
      <c r="H152" s="5"/>
      <c r="I152" s="5"/>
    </row>
    <row r="153" spans="2:9" x14ac:dyDescent="0.4">
      <c r="B153" s="5"/>
      <c r="D153" s="5"/>
      <c r="E153" s="5"/>
      <c r="F153" s="5"/>
      <c r="G153" s="5"/>
      <c r="H153" s="5"/>
      <c r="I153" s="5"/>
    </row>
    <row r="154" spans="2:9" x14ac:dyDescent="0.4">
      <c r="B154" s="5"/>
      <c r="D154" s="5"/>
      <c r="E154" s="5"/>
      <c r="F154" s="5"/>
      <c r="G154" s="5"/>
      <c r="H154" s="5"/>
      <c r="I154" s="5"/>
    </row>
    <row r="155" spans="2:9" x14ac:dyDescent="0.4">
      <c r="B155" s="5"/>
      <c r="D155" s="5"/>
      <c r="E155" s="5"/>
      <c r="F155" s="5"/>
      <c r="G155" s="5"/>
      <c r="H155" s="5"/>
      <c r="I155" s="5"/>
    </row>
    <row r="156" spans="2:9" x14ac:dyDescent="0.4">
      <c r="B156" s="5"/>
      <c r="D156" s="5"/>
      <c r="E156" s="5"/>
      <c r="F156" s="5"/>
      <c r="G156" s="5"/>
      <c r="H156" s="5"/>
      <c r="I156" s="5"/>
    </row>
    <row r="157" spans="2:9" x14ac:dyDescent="0.4">
      <c r="B157" s="5"/>
      <c r="D157" s="5"/>
      <c r="E157" s="5"/>
      <c r="F157" s="5"/>
      <c r="G157" s="5"/>
      <c r="H157" s="5"/>
      <c r="I157" s="5"/>
    </row>
    <row r="158" spans="2:9" x14ac:dyDescent="0.4">
      <c r="B158" s="5"/>
      <c r="D158" s="5"/>
      <c r="E158" s="5"/>
      <c r="F158" s="5"/>
      <c r="G158" s="5"/>
      <c r="H158" s="5"/>
      <c r="I158" s="5"/>
    </row>
    <row r="159" spans="2:9" x14ac:dyDescent="0.4">
      <c r="B159" s="5"/>
      <c r="D159" s="5"/>
      <c r="E159" s="5"/>
      <c r="F159" s="5"/>
      <c r="G159" s="5"/>
      <c r="H159" s="5"/>
      <c r="I159" s="5"/>
    </row>
    <row r="160" spans="2:9" x14ac:dyDescent="0.4">
      <c r="B160" s="5"/>
      <c r="D160" s="5"/>
      <c r="E160" s="5"/>
      <c r="F160" s="5"/>
      <c r="G160" s="5"/>
      <c r="H160" s="5"/>
      <c r="I160" s="5"/>
    </row>
    <row r="161" spans="2:9" x14ac:dyDescent="0.4">
      <c r="B161" s="5"/>
      <c r="D161" s="5"/>
      <c r="E161" s="5"/>
      <c r="F161" s="5"/>
      <c r="G161" s="5"/>
      <c r="H161" s="5"/>
      <c r="I161" s="5"/>
    </row>
    <row r="162" spans="2:9" x14ac:dyDescent="0.4">
      <c r="B162" s="5"/>
      <c r="D162" s="5"/>
      <c r="E162" s="5"/>
      <c r="F162" s="5"/>
      <c r="G162" s="5"/>
      <c r="H162" s="5"/>
      <c r="I162" s="5"/>
    </row>
    <row r="163" spans="2:9" x14ac:dyDescent="0.4">
      <c r="B163" s="5"/>
      <c r="D163" s="5"/>
      <c r="E163" s="5"/>
      <c r="F163" s="5"/>
      <c r="G163" s="5"/>
      <c r="H163" s="5"/>
      <c r="I163" s="5"/>
    </row>
    <row r="164" spans="2:9" x14ac:dyDescent="0.4">
      <c r="B164" s="5"/>
      <c r="D164" s="5"/>
      <c r="E164" s="5"/>
      <c r="F164" s="5"/>
      <c r="G164" s="5"/>
      <c r="H164" s="5"/>
      <c r="I164" s="5"/>
    </row>
    <row r="165" spans="2:9" x14ac:dyDescent="0.4">
      <c r="B165" s="5"/>
      <c r="D165" s="5"/>
      <c r="E165" s="5"/>
      <c r="F165" s="5"/>
      <c r="G165" s="5"/>
      <c r="H165" s="5"/>
      <c r="I165" s="5"/>
    </row>
    <row r="166" spans="2:9" x14ac:dyDescent="0.4">
      <c r="B166" s="5"/>
      <c r="D166" s="5"/>
      <c r="E166" s="5"/>
      <c r="F166" s="5"/>
      <c r="G166" s="5"/>
      <c r="H166" s="5"/>
      <c r="I166" s="5"/>
    </row>
    <row r="167" spans="2:9" x14ac:dyDescent="0.4">
      <c r="B167" s="5"/>
      <c r="D167" s="5"/>
      <c r="E167" s="5"/>
      <c r="F167" s="5"/>
      <c r="G167" s="5"/>
      <c r="H167" s="5"/>
      <c r="I167" s="5"/>
    </row>
    <row r="168" spans="2:9" x14ac:dyDescent="0.4">
      <c r="B168" s="5"/>
      <c r="D168" s="5"/>
      <c r="E168" s="5"/>
      <c r="F168" s="5"/>
      <c r="G168" s="5"/>
      <c r="H168" s="5"/>
      <c r="I168" s="5"/>
    </row>
    <row r="169" spans="2:9" x14ac:dyDescent="0.4">
      <c r="B169" s="5"/>
      <c r="D169" s="5"/>
      <c r="E169" s="5"/>
      <c r="F169" s="5"/>
      <c r="G169" s="5"/>
      <c r="H169" s="5"/>
      <c r="I169" s="5"/>
    </row>
    <row r="170" spans="2:9" x14ac:dyDescent="0.4">
      <c r="B170" s="5"/>
      <c r="D170" s="5"/>
      <c r="E170" s="5"/>
      <c r="F170" s="5"/>
      <c r="G170" s="5"/>
      <c r="H170" s="5"/>
      <c r="I170" s="5"/>
    </row>
    <row r="171" spans="2:9" x14ac:dyDescent="0.4">
      <c r="B171" s="5"/>
      <c r="D171" s="5"/>
      <c r="E171" s="5"/>
      <c r="F171" s="5"/>
      <c r="G171" s="5"/>
      <c r="H171" s="5"/>
      <c r="I171" s="5"/>
    </row>
    <row r="172" spans="2:9" x14ac:dyDescent="0.4">
      <c r="B172" s="5"/>
      <c r="D172" s="5"/>
      <c r="E172" s="5"/>
      <c r="F172" s="5"/>
      <c r="G172" s="5"/>
      <c r="H172" s="5"/>
      <c r="I172" s="5"/>
    </row>
    <row r="173" spans="2:9" x14ac:dyDescent="0.4">
      <c r="B173" s="5"/>
      <c r="D173" s="5"/>
      <c r="E173" s="5"/>
      <c r="F173" s="5"/>
      <c r="G173" s="5"/>
      <c r="H173" s="5"/>
      <c r="I173" s="5"/>
    </row>
    <row r="174" spans="2:9" x14ac:dyDescent="0.4">
      <c r="B174" s="5"/>
      <c r="D174" s="5"/>
      <c r="E174" s="5"/>
      <c r="F174" s="5"/>
      <c r="G174" s="5"/>
      <c r="H174" s="5"/>
      <c r="I174" s="5"/>
    </row>
    <row r="175" spans="2:9" x14ac:dyDescent="0.4">
      <c r="B175" s="5"/>
      <c r="D175" s="5"/>
      <c r="E175" s="5"/>
      <c r="F175" s="5"/>
      <c r="G175" s="5"/>
      <c r="H175" s="5"/>
      <c r="I175" s="5"/>
    </row>
    <row r="176" spans="2:9" x14ac:dyDescent="0.4">
      <c r="B176" s="5"/>
      <c r="D176" s="5"/>
      <c r="E176" s="5"/>
      <c r="F176" s="5"/>
      <c r="G176" s="5"/>
      <c r="H176" s="5"/>
      <c r="I176" s="5"/>
    </row>
    <row r="177" spans="2:9" x14ac:dyDescent="0.4">
      <c r="B177" s="5"/>
      <c r="D177" s="5"/>
      <c r="E177" s="5"/>
      <c r="F177" s="5"/>
      <c r="G177" s="5"/>
      <c r="H177" s="5"/>
      <c r="I177" s="5"/>
    </row>
    <row r="178" spans="2:9" x14ac:dyDescent="0.4">
      <c r="B178" s="5"/>
      <c r="D178" s="5"/>
      <c r="E178" s="5"/>
      <c r="F178" s="5"/>
      <c r="G178" s="5"/>
      <c r="H178" s="5"/>
      <c r="I178" s="5"/>
    </row>
    <row r="179" spans="2:9" x14ac:dyDescent="0.4">
      <c r="B179" s="5"/>
      <c r="D179" s="5"/>
      <c r="E179" s="5"/>
      <c r="F179" s="5"/>
      <c r="G179" s="5"/>
      <c r="H179" s="5"/>
      <c r="I179" s="5"/>
    </row>
    <row r="180" spans="2:9" x14ac:dyDescent="0.4">
      <c r="B180" s="5"/>
      <c r="D180" s="5"/>
      <c r="E180" s="5"/>
      <c r="F180" s="5"/>
      <c r="G180" s="5"/>
      <c r="H180" s="5"/>
      <c r="I180" s="5"/>
    </row>
    <row r="181" spans="2:9" x14ac:dyDescent="0.4">
      <c r="B181" s="5"/>
      <c r="D181" s="5"/>
      <c r="E181" s="5"/>
      <c r="F181" s="5"/>
      <c r="G181" s="5"/>
      <c r="H181" s="5"/>
      <c r="I181" s="5"/>
    </row>
    <row r="182" spans="2:9" x14ac:dyDescent="0.4">
      <c r="B182" s="5"/>
      <c r="D182" s="5"/>
      <c r="E182" s="5"/>
      <c r="F182" s="5"/>
      <c r="G182" s="5"/>
      <c r="H182" s="5"/>
      <c r="I182" s="5"/>
    </row>
    <row r="183" spans="2:9" x14ac:dyDescent="0.4">
      <c r="B183" s="5"/>
      <c r="D183" s="5"/>
      <c r="E183" s="5"/>
      <c r="F183" s="5"/>
      <c r="G183" s="5"/>
      <c r="H183" s="5"/>
      <c r="I183" s="5"/>
    </row>
    <row r="184" spans="2:9" x14ac:dyDescent="0.4">
      <c r="B184" s="5"/>
      <c r="D184" s="5"/>
      <c r="E184" s="5"/>
      <c r="F184" s="5"/>
      <c r="G184" s="5"/>
      <c r="H184" s="5"/>
      <c r="I184" s="5"/>
    </row>
    <row r="185" spans="2:9" x14ac:dyDescent="0.4">
      <c r="B185" s="5"/>
      <c r="D185" s="5"/>
      <c r="E185" s="5"/>
      <c r="F185" s="5"/>
      <c r="G185" s="5"/>
      <c r="H185" s="5"/>
      <c r="I185" s="5"/>
    </row>
    <row r="186" spans="2:9" x14ac:dyDescent="0.4">
      <c r="B186" s="5"/>
      <c r="D186" s="5"/>
      <c r="E186" s="5"/>
      <c r="F186" s="5"/>
      <c r="G186" s="5"/>
      <c r="H186" s="5"/>
      <c r="I186" s="5"/>
    </row>
    <row r="187" spans="2:9" x14ac:dyDescent="0.4">
      <c r="B187" s="5"/>
      <c r="D187" s="5"/>
      <c r="E187" s="5"/>
      <c r="F187" s="5"/>
      <c r="G187" s="5"/>
      <c r="H187" s="5"/>
      <c r="I187" s="5"/>
    </row>
    <row r="188" spans="2:9" x14ac:dyDescent="0.4">
      <c r="B188" s="5"/>
      <c r="D188" s="5"/>
      <c r="E188" s="5"/>
      <c r="F188" s="5"/>
      <c r="G188" s="5"/>
      <c r="H188" s="5"/>
      <c r="I188" s="5"/>
    </row>
    <row r="189" spans="2:9" x14ac:dyDescent="0.4">
      <c r="B189" s="5"/>
      <c r="D189" s="5"/>
      <c r="E189" s="5"/>
      <c r="F189" s="5"/>
      <c r="G189" s="5"/>
      <c r="H189" s="5"/>
      <c r="I189" s="5"/>
    </row>
    <row r="190" spans="2:9" x14ac:dyDescent="0.4">
      <c r="B190" s="5"/>
      <c r="D190" s="5"/>
      <c r="E190" s="5"/>
      <c r="F190" s="5"/>
      <c r="G190" s="5"/>
      <c r="H190" s="5"/>
      <c r="I190" s="5"/>
    </row>
    <row r="191" spans="2:9" x14ac:dyDescent="0.4">
      <c r="B191" s="5"/>
      <c r="D191" s="5"/>
      <c r="E191" s="5"/>
      <c r="F191" s="5"/>
      <c r="G191" s="5"/>
      <c r="H191" s="5"/>
      <c r="I191" s="5"/>
    </row>
    <row r="192" spans="2:9" x14ac:dyDescent="0.4">
      <c r="B192" s="5"/>
      <c r="D192" s="5"/>
      <c r="E192" s="5"/>
      <c r="F192" s="5"/>
      <c r="G192" s="5"/>
      <c r="H192" s="5"/>
      <c r="I192" s="5"/>
    </row>
    <row r="193" spans="2:9" x14ac:dyDescent="0.4">
      <c r="B193" s="5"/>
      <c r="D193" s="5"/>
      <c r="E193" s="5"/>
      <c r="F193" s="5"/>
      <c r="G193" s="5"/>
      <c r="H193" s="5"/>
      <c r="I193" s="5"/>
    </row>
    <row r="194" spans="2:9" x14ac:dyDescent="0.4">
      <c r="B194" s="5"/>
      <c r="D194" s="5"/>
      <c r="E194" s="5"/>
      <c r="F194" s="5"/>
      <c r="G194" s="5"/>
      <c r="H194" s="5"/>
      <c r="I194" s="5"/>
    </row>
    <row r="195" spans="2:9" x14ac:dyDescent="0.4">
      <c r="B195" s="5"/>
      <c r="D195" s="5"/>
      <c r="E195" s="5"/>
      <c r="F195" s="5"/>
      <c r="G195" s="5"/>
      <c r="H195" s="5"/>
      <c r="I195" s="5"/>
    </row>
    <row r="196" spans="2:9" x14ac:dyDescent="0.4">
      <c r="B196" s="5"/>
      <c r="D196" s="5"/>
      <c r="E196" s="5"/>
      <c r="F196" s="5"/>
      <c r="G196" s="5"/>
      <c r="H196" s="5"/>
      <c r="I196" s="5"/>
    </row>
    <row r="197" spans="2:9" x14ac:dyDescent="0.4">
      <c r="B197" s="5"/>
      <c r="D197" s="5"/>
      <c r="E197" s="5"/>
      <c r="F197" s="5"/>
      <c r="G197" s="5"/>
      <c r="H197" s="5"/>
      <c r="I197" s="5"/>
    </row>
    <row r="198" spans="2:9" x14ac:dyDescent="0.4">
      <c r="B198" s="5"/>
      <c r="D198" s="5"/>
      <c r="E198" s="5"/>
      <c r="F198" s="5"/>
      <c r="G198" s="5"/>
      <c r="H198" s="5"/>
      <c r="I198" s="5"/>
    </row>
    <row r="199" spans="2:9" x14ac:dyDescent="0.4">
      <c r="B199" s="5"/>
      <c r="D199" s="5"/>
      <c r="E199" s="5"/>
      <c r="F199" s="5"/>
      <c r="G199" s="5"/>
      <c r="H199" s="5"/>
      <c r="I199" s="5"/>
    </row>
    <row r="200" spans="2:9" x14ac:dyDescent="0.4">
      <c r="B200" s="5"/>
      <c r="D200" s="5"/>
      <c r="E200" s="5"/>
      <c r="F200" s="5"/>
      <c r="G200" s="5"/>
      <c r="H200" s="5"/>
      <c r="I200" s="5"/>
    </row>
    <row r="201" spans="2:9" x14ac:dyDescent="0.4">
      <c r="B201" s="5"/>
      <c r="D201" s="5"/>
      <c r="E201" s="5"/>
      <c r="F201" s="5"/>
      <c r="G201" s="5"/>
      <c r="H201" s="5"/>
      <c r="I201" s="5"/>
    </row>
    <row r="202" spans="2:9" x14ac:dyDescent="0.4">
      <c r="B202" s="5"/>
      <c r="D202" s="5"/>
      <c r="E202" s="5"/>
      <c r="F202" s="5"/>
      <c r="G202" s="5"/>
      <c r="H202" s="5"/>
      <c r="I202" s="5"/>
    </row>
    <row r="203" spans="2:9" x14ac:dyDescent="0.4">
      <c r="B203" s="5"/>
      <c r="D203" s="5"/>
      <c r="E203" s="5"/>
      <c r="F203" s="5"/>
      <c r="G203" s="5"/>
      <c r="H203" s="5"/>
      <c r="I203" s="5"/>
    </row>
    <row r="204" spans="2:9" x14ac:dyDescent="0.4">
      <c r="B204" s="5"/>
      <c r="D204" s="5"/>
      <c r="E204" s="5"/>
      <c r="F204" s="5"/>
      <c r="G204" s="5"/>
      <c r="H204" s="5"/>
      <c r="I204" s="5"/>
    </row>
    <row r="205" spans="2:9" x14ac:dyDescent="0.4">
      <c r="B205" s="5"/>
      <c r="D205" s="5"/>
      <c r="E205" s="5"/>
      <c r="F205" s="5"/>
      <c r="G205" s="5"/>
      <c r="H205" s="5"/>
      <c r="I205" s="5"/>
    </row>
    <row r="206" spans="2:9" x14ac:dyDescent="0.4">
      <c r="B206" s="5"/>
      <c r="D206" s="5"/>
      <c r="E206" s="5"/>
      <c r="F206" s="5"/>
      <c r="G206" s="5"/>
      <c r="H206" s="5"/>
      <c r="I206" s="5"/>
    </row>
    <row r="207" spans="2:9" x14ac:dyDescent="0.4">
      <c r="B207" s="5"/>
      <c r="D207" s="5"/>
      <c r="E207" s="5"/>
      <c r="F207" s="5"/>
      <c r="G207" s="5"/>
      <c r="H207" s="5"/>
      <c r="I207" s="5"/>
    </row>
    <row r="208" spans="2:9" x14ac:dyDescent="0.4">
      <c r="B208" s="5"/>
      <c r="D208" s="5"/>
      <c r="E208" s="5"/>
      <c r="F208" s="5"/>
      <c r="G208" s="5"/>
      <c r="H208" s="5"/>
      <c r="I208" s="5"/>
    </row>
    <row r="209" spans="2:9" x14ac:dyDescent="0.4">
      <c r="B209" s="5"/>
      <c r="D209" s="5"/>
      <c r="E209" s="5"/>
      <c r="F209" s="5"/>
      <c r="G209" s="5"/>
      <c r="H209" s="5"/>
      <c r="I209" s="5"/>
    </row>
    <row r="210" spans="2:9" x14ac:dyDescent="0.4">
      <c r="B210" s="5"/>
      <c r="D210" s="5"/>
      <c r="E210" s="5"/>
      <c r="F210" s="5"/>
      <c r="G210" s="5"/>
      <c r="H210" s="5"/>
      <c r="I210" s="5"/>
    </row>
    <row r="211" spans="2:9" x14ac:dyDescent="0.4">
      <c r="B211" s="5"/>
      <c r="D211" s="5"/>
      <c r="E211" s="5"/>
      <c r="F211" s="5"/>
      <c r="G211" s="5"/>
      <c r="H211" s="5"/>
      <c r="I211" s="5"/>
    </row>
    <row r="212" spans="2:9" x14ac:dyDescent="0.4">
      <c r="B212" s="5"/>
      <c r="D212" s="5"/>
      <c r="E212" s="5"/>
      <c r="F212" s="5"/>
      <c r="G212" s="5"/>
      <c r="H212" s="5"/>
      <c r="I212" s="5"/>
    </row>
    <row r="213" spans="2:9" x14ac:dyDescent="0.4">
      <c r="B213" s="5"/>
      <c r="D213" s="5"/>
      <c r="E213" s="5"/>
      <c r="F213" s="5"/>
      <c r="G213" s="5"/>
      <c r="H213" s="5"/>
      <c r="I213" s="5"/>
    </row>
    <row r="214" spans="2:9" x14ac:dyDescent="0.4">
      <c r="B214" s="5"/>
      <c r="D214" s="5"/>
      <c r="E214" s="5"/>
      <c r="F214" s="5"/>
      <c r="G214" s="5"/>
      <c r="H214" s="5"/>
      <c r="I214" s="5"/>
    </row>
    <row r="215" spans="2:9" x14ac:dyDescent="0.4">
      <c r="B215" s="5"/>
      <c r="D215" s="5"/>
      <c r="E215" s="5"/>
      <c r="F215" s="5"/>
      <c r="G215" s="5"/>
      <c r="H215" s="5"/>
      <c r="I215" s="5"/>
    </row>
    <row r="216" spans="2:9" x14ac:dyDescent="0.4">
      <c r="B216" s="5"/>
      <c r="D216" s="5"/>
      <c r="E216" s="5"/>
      <c r="F216" s="5"/>
      <c r="G216" s="5"/>
      <c r="H216" s="5"/>
      <c r="I216" s="5"/>
    </row>
    <row r="217" spans="2:9" x14ac:dyDescent="0.4">
      <c r="B217" s="5"/>
      <c r="D217" s="5"/>
      <c r="E217" s="5"/>
      <c r="F217" s="5"/>
      <c r="G217" s="5"/>
      <c r="H217" s="5"/>
      <c r="I217" s="5"/>
    </row>
    <row r="218" spans="2:9" x14ac:dyDescent="0.4">
      <c r="B218" s="5"/>
      <c r="D218" s="5"/>
      <c r="E218" s="5"/>
      <c r="F218" s="5"/>
      <c r="G218" s="5"/>
      <c r="H218" s="5"/>
      <c r="I218" s="5"/>
    </row>
    <row r="219" spans="2:9" x14ac:dyDescent="0.4">
      <c r="B219" s="5"/>
      <c r="D219" s="5"/>
      <c r="E219" s="5"/>
      <c r="F219" s="5"/>
      <c r="G219" s="5"/>
      <c r="H219" s="5"/>
      <c r="I219" s="5"/>
    </row>
    <row r="220" spans="2:9" x14ac:dyDescent="0.4">
      <c r="B220" s="5"/>
      <c r="D220" s="5"/>
      <c r="E220" s="5"/>
      <c r="F220" s="5"/>
      <c r="G220" s="5"/>
      <c r="H220" s="5"/>
      <c r="I220" s="5"/>
    </row>
    <row r="221" spans="2:9" x14ac:dyDescent="0.4">
      <c r="B221" s="5"/>
      <c r="D221" s="5"/>
      <c r="E221" s="5"/>
      <c r="F221" s="5"/>
      <c r="G221" s="5"/>
      <c r="H221" s="5"/>
      <c r="I221" s="5"/>
    </row>
    <row r="222" spans="2:9" x14ac:dyDescent="0.4">
      <c r="B222" s="5"/>
      <c r="D222" s="5"/>
      <c r="E222" s="5"/>
      <c r="F222" s="5"/>
      <c r="G222" s="5"/>
      <c r="H222" s="5"/>
      <c r="I222" s="5"/>
    </row>
    <row r="223" spans="2:9" x14ac:dyDescent="0.4">
      <c r="B223" s="5"/>
      <c r="D223" s="5"/>
      <c r="E223" s="5"/>
      <c r="F223" s="5"/>
      <c r="G223" s="5"/>
      <c r="H223" s="5"/>
      <c r="I223" s="5"/>
    </row>
    <row r="224" spans="2:9" x14ac:dyDescent="0.4">
      <c r="B224" s="5"/>
      <c r="D224" s="5"/>
      <c r="E224" s="5"/>
      <c r="F224" s="5"/>
      <c r="G224" s="5"/>
      <c r="H224" s="5"/>
      <c r="I224" s="5"/>
    </row>
    <row r="225" spans="2:9" x14ac:dyDescent="0.4">
      <c r="B225" s="5"/>
      <c r="D225" s="5"/>
      <c r="E225" s="5"/>
      <c r="F225" s="5"/>
      <c r="G225" s="5"/>
      <c r="H225" s="5"/>
      <c r="I225" s="5"/>
    </row>
    <row r="226" spans="2:9" x14ac:dyDescent="0.4">
      <c r="B226" s="5"/>
      <c r="D226" s="5"/>
      <c r="E226" s="5"/>
      <c r="F226" s="5"/>
      <c r="G226" s="5"/>
      <c r="H226" s="5"/>
      <c r="I226" s="5"/>
    </row>
    <row r="227" spans="2:9" x14ac:dyDescent="0.4">
      <c r="B227" s="5"/>
      <c r="D227" s="5"/>
      <c r="E227" s="5"/>
      <c r="F227" s="5"/>
      <c r="G227" s="5"/>
      <c r="H227" s="5"/>
      <c r="I227" s="5"/>
    </row>
    <row r="228" spans="2:9" x14ac:dyDescent="0.4">
      <c r="B228" s="5"/>
      <c r="D228" s="5"/>
      <c r="E228" s="5"/>
      <c r="F228" s="5"/>
      <c r="G228" s="5"/>
      <c r="H228" s="5"/>
      <c r="I228" s="5"/>
    </row>
    <row r="229" spans="2:9" x14ac:dyDescent="0.4">
      <c r="B229" s="5"/>
      <c r="D229" s="5"/>
      <c r="E229" s="5"/>
      <c r="F229" s="5"/>
      <c r="G229" s="5"/>
      <c r="H229" s="5"/>
      <c r="I229" s="5"/>
    </row>
    <row r="230" spans="2:9" x14ac:dyDescent="0.4">
      <c r="B230" s="5"/>
      <c r="D230" s="5"/>
      <c r="E230" s="5"/>
      <c r="F230" s="5"/>
      <c r="G230" s="5"/>
      <c r="H230" s="5"/>
      <c r="I230" s="5"/>
    </row>
    <row r="231" spans="2:9" x14ac:dyDescent="0.4">
      <c r="B231" s="5"/>
      <c r="D231" s="5"/>
      <c r="E231" s="5"/>
      <c r="F231" s="5"/>
      <c r="G231" s="5"/>
      <c r="H231" s="5"/>
      <c r="I231" s="5"/>
    </row>
    <row r="232" spans="2:9" x14ac:dyDescent="0.4">
      <c r="B232" s="5"/>
      <c r="D232" s="5"/>
      <c r="E232" s="5"/>
      <c r="F232" s="5"/>
      <c r="G232" s="5"/>
      <c r="H232" s="5"/>
      <c r="I232" s="5"/>
    </row>
    <row r="233" spans="2:9" x14ac:dyDescent="0.4">
      <c r="B233" s="5"/>
      <c r="D233" s="5"/>
      <c r="E233" s="5"/>
      <c r="F233" s="5"/>
      <c r="G233" s="5"/>
      <c r="H233" s="5"/>
      <c r="I233" s="5"/>
    </row>
    <row r="234" spans="2:9" x14ac:dyDescent="0.4">
      <c r="B234" s="5"/>
      <c r="D234" s="5"/>
      <c r="E234" s="5"/>
      <c r="F234" s="5"/>
      <c r="G234" s="5"/>
      <c r="H234" s="5"/>
      <c r="I234" s="5"/>
    </row>
    <row r="235" spans="2:9" x14ac:dyDescent="0.4">
      <c r="B235" s="5"/>
      <c r="D235" s="5"/>
      <c r="E235" s="5"/>
      <c r="F235" s="5"/>
      <c r="G235" s="5"/>
      <c r="H235" s="5"/>
      <c r="I235" s="5"/>
    </row>
    <row r="236" spans="2:9" x14ac:dyDescent="0.4">
      <c r="B236" s="5"/>
      <c r="D236" s="5"/>
      <c r="E236" s="5"/>
      <c r="F236" s="5"/>
      <c r="G236" s="5"/>
      <c r="H236" s="5"/>
      <c r="I236" s="5"/>
    </row>
    <row r="237" spans="2:9" x14ac:dyDescent="0.4">
      <c r="B237" s="5"/>
      <c r="D237" s="5"/>
      <c r="E237" s="5"/>
      <c r="F237" s="5"/>
      <c r="G237" s="5"/>
      <c r="H237" s="5"/>
      <c r="I237" s="5"/>
    </row>
    <row r="238" spans="2:9" x14ac:dyDescent="0.4">
      <c r="B238" s="5"/>
      <c r="D238" s="5"/>
      <c r="E238" s="5"/>
      <c r="F238" s="5"/>
      <c r="G238" s="5"/>
      <c r="H238" s="5"/>
      <c r="I238" s="5"/>
    </row>
    <row r="239" spans="2:9" x14ac:dyDescent="0.4">
      <c r="B239" s="5"/>
      <c r="D239" s="5"/>
      <c r="E239" s="5"/>
      <c r="F239" s="5"/>
      <c r="G239" s="5"/>
      <c r="H239" s="5"/>
      <c r="I239" s="5"/>
    </row>
    <row r="240" spans="2:9" x14ac:dyDescent="0.4">
      <c r="B240" s="5"/>
      <c r="D240" s="5"/>
      <c r="E240" s="5"/>
      <c r="F240" s="5"/>
      <c r="G240" s="5"/>
      <c r="H240" s="5"/>
      <c r="I240" s="5"/>
    </row>
    <row r="241" spans="2:9" x14ac:dyDescent="0.4">
      <c r="B241" s="5"/>
      <c r="D241" s="5"/>
      <c r="E241" s="5"/>
      <c r="F241" s="5"/>
      <c r="G241" s="5"/>
      <c r="H241" s="5"/>
      <c r="I241" s="5"/>
    </row>
    <row r="242" spans="2:9" x14ac:dyDescent="0.4">
      <c r="B242" s="5"/>
      <c r="D242" s="5"/>
      <c r="E242" s="5"/>
      <c r="F242" s="5"/>
      <c r="G242" s="5"/>
      <c r="H242" s="5"/>
      <c r="I242" s="5"/>
    </row>
    <row r="243" spans="2:9" x14ac:dyDescent="0.4">
      <c r="B243" s="5"/>
      <c r="D243" s="5"/>
      <c r="E243" s="5"/>
      <c r="F243" s="5"/>
      <c r="G243" s="5"/>
      <c r="H243" s="5"/>
      <c r="I243" s="5"/>
    </row>
    <row r="244" spans="2:9" x14ac:dyDescent="0.4">
      <c r="B244" s="5"/>
      <c r="D244" s="5"/>
      <c r="E244" s="5"/>
      <c r="F244" s="5"/>
      <c r="G244" s="5"/>
      <c r="H244" s="5"/>
      <c r="I244" s="5"/>
    </row>
    <row r="245" spans="2:9" x14ac:dyDescent="0.4">
      <c r="B245" s="5"/>
      <c r="D245" s="5"/>
      <c r="E245" s="5"/>
      <c r="F245" s="5"/>
      <c r="G245" s="5"/>
      <c r="H245" s="5"/>
      <c r="I245" s="5"/>
    </row>
    <row r="246" spans="2:9" x14ac:dyDescent="0.4">
      <c r="B246" s="5"/>
      <c r="D246" s="5"/>
      <c r="E246" s="5"/>
      <c r="F246" s="5"/>
      <c r="G246" s="5"/>
      <c r="H246" s="5"/>
      <c r="I246" s="5"/>
    </row>
    <row r="247" spans="2:9" x14ac:dyDescent="0.4">
      <c r="B247" s="5"/>
      <c r="D247" s="5"/>
      <c r="E247" s="5"/>
      <c r="F247" s="5"/>
      <c r="G247" s="5"/>
      <c r="H247" s="5"/>
      <c r="I247" s="5"/>
    </row>
    <row r="248" spans="2:9" x14ac:dyDescent="0.4">
      <c r="B248" s="5"/>
      <c r="D248" s="5"/>
      <c r="E248" s="5"/>
      <c r="F248" s="5"/>
      <c r="G248" s="5"/>
      <c r="H248" s="5"/>
      <c r="I248" s="5"/>
    </row>
    <row r="249" spans="2:9" x14ac:dyDescent="0.4">
      <c r="B249" s="5"/>
      <c r="D249" s="5"/>
      <c r="E249" s="5"/>
      <c r="F249" s="5"/>
      <c r="G249" s="5"/>
      <c r="H249" s="5"/>
      <c r="I249" s="5"/>
    </row>
    <row r="250" spans="2:9" x14ac:dyDescent="0.4">
      <c r="B250" s="5"/>
      <c r="D250" s="5"/>
      <c r="E250" s="5"/>
      <c r="F250" s="5"/>
      <c r="G250" s="5"/>
      <c r="H250" s="5"/>
      <c r="I250" s="5"/>
    </row>
    <row r="251" spans="2:9" x14ac:dyDescent="0.4">
      <c r="B251" s="5"/>
      <c r="D251" s="5"/>
      <c r="E251" s="5"/>
      <c r="F251" s="5"/>
      <c r="G251" s="5"/>
      <c r="H251" s="5"/>
      <c r="I251" s="5"/>
    </row>
    <row r="252" spans="2:9" x14ac:dyDescent="0.4">
      <c r="B252" s="5"/>
      <c r="D252" s="5"/>
      <c r="E252" s="5"/>
      <c r="F252" s="5"/>
      <c r="G252" s="5"/>
      <c r="H252" s="5"/>
      <c r="I252" s="5"/>
    </row>
    <row r="253" spans="2:9" x14ac:dyDescent="0.4">
      <c r="B253" s="5"/>
      <c r="D253" s="5"/>
      <c r="E253" s="5"/>
      <c r="F253" s="5"/>
      <c r="G253" s="5"/>
      <c r="H253" s="5"/>
      <c r="I253" s="5"/>
    </row>
    <row r="254" spans="2:9" x14ac:dyDescent="0.4">
      <c r="B254" s="5"/>
      <c r="D254" s="5"/>
      <c r="E254" s="5"/>
      <c r="F254" s="5"/>
      <c r="G254" s="5"/>
      <c r="H254" s="5"/>
      <c r="I254" s="5"/>
    </row>
    <row r="255" spans="2:9" x14ac:dyDescent="0.4">
      <c r="B255" s="5"/>
      <c r="D255" s="5"/>
      <c r="E255" s="5"/>
      <c r="F255" s="5"/>
      <c r="G255" s="5"/>
      <c r="H255" s="5"/>
      <c r="I255" s="5"/>
    </row>
    <row r="256" spans="2:9" x14ac:dyDescent="0.4">
      <c r="B256" s="5"/>
      <c r="D256" s="5"/>
      <c r="E256" s="5"/>
      <c r="F256" s="5"/>
      <c r="G256" s="5"/>
      <c r="H256" s="5"/>
      <c r="I256" s="5"/>
    </row>
    <row r="257" spans="2:9" x14ac:dyDescent="0.4">
      <c r="B257" s="5"/>
      <c r="D257" s="5"/>
      <c r="E257" s="5"/>
      <c r="F257" s="5"/>
      <c r="G257" s="5"/>
      <c r="H257" s="5"/>
      <c r="I257" s="5"/>
    </row>
    <row r="258" spans="2:9" x14ac:dyDescent="0.4">
      <c r="B258" s="5"/>
      <c r="D258" s="5"/>
      <c r="E258" s="5"/>
      <c r="F258" s="5"/>
      <c r="G258" s="5"/>
      <c r="H258" s="5"/>
      <c r="I258" s="5"/>
    </row>
    <row r="259" spans="2:9" x14ac:dyDescent="0.4">
      <c r="B259" s="5"/>
      <c r="D259" s="5"/>
      <c r="E259" s="5"/>
      <c r="F259" s="5"/>
      <c r="G259" s="5"/>
      <c r="H259" s="5"/>
      <c r="I259" s="5"/>
    </row>
    <row r="260" spans="2:9" x14ac:dyDescent="0.4">
      <c r="B260" s="5"/>
      <c r="D260" s="5"/>
      <c r="E260" s="5"/>
      <c r="F260" s="5"/>
      <c r="G260" s="5"/>
      <c r="H260" s="5"/>
      <c r="I260" s="5"/>
    </row>
    <row r="261" spans="2:9" x14ac:dyDescent="0.4">
      <c r="B261" s="5"/>
      <c r="D261" s="5"/>
      <c r="E261" s="5"/>
      <c r="F261" s="5"/>
      <c r="G261" s="5"/>
      <c r="H261" s="5"/>
      <c r="I261" s="5"/>
    </row>
    <row r="262" spans="2:9" x14ac:dyDescent="0.4">
      <c r="B262" s="5"/>
      <c r="D262" s="5"/>
      <c r="E262" s="5"/>
      <c r="F262" s="5"/>
      <c r="G262" s="5"/>
      <c r="H262" s="5"/>
      <c r="I262" s="5"/>
    </row>
    <row r="263" spans="2:9" x14ac:dyDescent="0.4">
      <c r="B263" s="5"/>
      <c r="D263" s="5"/>
      <c r="E263" s="5"/>
      <c r="F263" s="5"/>
      <c r="G263" s="5"/>
      <c r="H263" s="5"/>
      <c r="I263" s="5"/>
    </row>
    <row r="264" spans="2:9" x14ac:dyDescent="0.4">
      <c r="B264" s="5"/>
      <c r="D264" s="5"/>
      <c r="E264" s="5"/>
      <c r="F264" s="5"/>
      <c r="G264" s="5"/>
      <c r="H264" s="5"/>
      <c r="I264" s="5"/>
    </row>
    <row r="265" spans="2:9" x14ac:dyDescent="0.4">
      <c r="B265" s="5"/>
      <c r="D265" s="5"/>
      <c r="E265" s="5"/>
      <c r="F265" s="5"/>
      <c r="G265" s="5"/>
      <c r="H265" s="5"/>
      <c r="I265" s="5"/>
    </row>
    <row r="266" spans="2:9" x14ac:dyDescent="0.4">
      <c r="B266" s="5"/>
      <c r="D266" s="5"/>
      <c r="E266" s="5"/>
      <c r="F266" s="5"/>
      <c r="G266" s="5"/>
      <c r="H266" s="5"/>
      <c r="I266" s="5"/>
    </row>
    <row r="267" spans="2:9" x14ac:dyDescent="0.4">
      <c r="B267" s="5"/>
      <c r="D267" s="5"/>
      <c r="E267" s="5"/>
      <c r="F267" s="5"/>
      <c r="G267" s="5"/>
      <c r="H267" s="5"/>
      <c r="I267" s="5"/>
    </row>
    <row r="268" spans="2:9" x14ac:dyDescent="0.4">
      <c r="B268" s="5"/>
      <c r="D268" s="5"/>
      <c r="E268" s="5"/>
      <c r="F268" s="5"/>
      <c r="G268" s="5"/>
      <c r="H268" s="5"/>
      <c r="I268" s="5"/>
    </row>
    <row r="269" spans="2:9" x14ac:dyDescent="0.4">
      <c r="B269" s="5"/>
      <c r="D269" s="5"/>
      <c r="E269" s="5"/>
      <c r="F269" s="5"/>
      <c r="G269" s="5"/>
      <c r="H269" s="5"/>
      <c r="I269" s="5"/>
    </row>
    <row r="270" spans="2:9" x14ac:dyDescent="0.4">
      <c r="B270" s="5"/>
      <c r="D270" s="5"/>
      <c r="E270" s="5"/>
      <c r="F270" s="5"/>
      <c r="G270" s="5"/>
      <c r="H270" s="5"/>
      <c r="I270" s="5"/>
    </row>
    <row r="271" spans="2:9" x14ac:dyDescent="0.4">
      <c r="B271" s="5"/>
      <c r="D271" s="5"/>
      <c r="E271" s="5"/>
      <c r="F271" s="5"/>
      <c r="G271" s="5"/>
      <c r="H271" s="5"/>
      <c r="I271" s="5"/>
    </row>
    <row r="272" spans="2:9" x14ac:dyDescent="0.4">
      <c r="B272" s="5"/>
      <c r="D272" s="5"/>
      <c r="E272" s="5"/>
      <c r="F272" s="5"/>
      <c r="G272" s="5"/>
      <c r="H272" s="5"/>
      <c r="I272" s="5"/>
    </row>
    <row r="273" spans="2:9" x14ac:dyDescent="0.4">
      <c r="B273" s="5"/>
      <c r="D273" s="5"/>
      <c r="E273" s="5"/>
      <c r="F273" s="5"/>
      <c r="G273" s="5"/>
      <c r="H273" s="5"/>
      <c r="I273" s="5"/>
    </row>
    <row r="274" spans="2:9" x14ac:dyDescent="0.4">
      <c r="B274" s="5"/>
      <c r="D274" s="5"/>
      <c r="E274" s="5"/>
      <c r="F274" s="5"/>
      <c r="G274" s="5"/>
      <c r="H274" s="5"/>
      <c r="I274" s="5"/>
    </row>
    <row r="275" spans="2:9" x14ac:dyDescent="0.4">
      <c r="B275" s="5"/>
      <c r="D275" s="5"/>
      <c r="E275" s="5"/>
      <c r="F275" s="5"/>
      <c r="G275" s="5"/>
      <c r="H275" s="5"/>
      <c r="I275" s="5"/>
    </row>
    <row r="276" spans="2:9" x14ac:dyDescent="0.4">
      <c r="B276" s="5"/>
      <c r="D276" s="5"/>
      <c r="E276" s="5"/>
      <c r="F276" s="5"/>
      <c r="G276" s="5"/>
      <c r="H276" s="5"/>
      <c r="I276" s="5"/>
    </row>
    <row r="277" spans="2:9" x14ac:dyDescent="0.4">
      <c r="B277" s="5"/>
      <c r="D277" s="5"/>
      <c r="E277" s="5"/>
      <c r="F277" s="5"/>
      <c r="G277" s="5"/>
      <c r="H277" s="5"/>
      <c r="I277" s="5"/>
    </row>
    <row r="278" spans="2:9" x14ac:dyDescent="0.4">
      <c r="B278" s="5"/>
      <c r="D278" s="5"/>
      <c r="E278" s="5"/>
      <c r="F278" s="5"/>
      <c r="G278" s="5"/>
      <c r="H278" s="5"/>
      <c r="I278" s="5"/>
    </row>
    <row r="279" spans="2:9" x14ac:dyDescent="0.4">
      <c r="B279" s="5"/>
      <c r="D279" s="5"/>
      <c r="E279" s="5"/>
      <c r="F279" s="5"/>
      <c r="G279" s="5"/>
      <c r="H279" s="5"/>
      <c r="I279" s="5"/>
    </row>
    <row r="280" spans="2:9" x14ac:dyDescent="0.4">
      <c r="B280" s="5"/>
      <c r="D280" s="5"/>
      <c r="E280" s="5"/>
      <c r="F280" s="5"/>
      <c r="G280" s="5"/>
      <c r="H280" s="5"/>
      <c r="I280" s="5"/>
    </row>
    <row r="281" spans="2:9" x14ac:dyDescent="0.4">
      <c r="B281" s="5"/>
      <c r="D281" s="5"/>
      <c r="E281" s="5"/>
      <c r="F281" s="5"/>
      <c r="G281" s="5"/>
      <c r="H281" s="5"/>
      <c r="I281" s="5"/>
    </row>
    <row r="282" spans="2:9" x14ac:dyDescent="0.4">
      <c r="B282" s="5"/>
      <c r="D282" s="5"/>
      <c r="E282" s="5"/>
      <c r="F282" s="5"/>
      <c r="G282" s="5"/>
      <c r="H282" s="5"/>
      <c r="I282" s="5"/>
    </row>
    <row r="283" spans="2:9" x14ac:dyDescent="0.4">
      <c r="B283" s="5"/>
      <c r="D283" s="5"/>
      <c r="E283" s="5"/>
      <c r="F283" s="5"/>
      <c r="G283" s="5"/>
      <c r="H283" s="5"/>
      <c r="I283" s="5"/>
    </row>
    <row r="284" spans="2:9" x14ac:dyDescent="0.4">
      <c r="B284" s="5"/>
      <c r="D284" s="5"/>
      <c r="E284" s="5"/>
      <c r="F284" s="5"/>
      <c r="G284" s="5"/>
      <c r="H284" s="5"/>
      <c r="I284" s="5"/>
    </row>
    <row r="285" spans="2:9" x14ac:dyDescent="0.4">
      <c r="B285" s="5"/>
      <c r="D285" s="5"/>
      <c r="E285" s="5"/>
      <c r="F285" s="5"/>
      <c r="G285" s="5"/>
      <c r="H285" s="5"/>
      <c r="I285" s="5"/>
    </row>
    <row r="286" spans="2:9" x14ac:dyDescent="0.4">
      <c r="B286" s="5"/>
      <c r="D286" s="5"/>
      <c r="E286" s="5"/>
      <c r="F286" s="5"/>
      <c r="G286" s="5"/>
      <c r="H286" s="5"/>
      <c r="I286" s="5"/>
    </row>
    <row r="287" spans="2:9" x14ac:dyDescent="0.4">
      <c r="B287" s="5"/>
      <c r="D287" s="5"/>
      <c r="E287" s="5"/>
      <c r="F287" s="5"/>
      <c r="G287" s="5"/>
      <c r="H287" s="5"/>
      <c r="I287" s="5"/>
    </row>
    <row r="288" spans="2:9" x14ac:dyDescent="0.4">
      <c r="B288" s="5"/>
      <c r="D288" s="5"/>
      <c r="E288" s="5"/>
      <c r="F288" s="5"/>
      <c r="G288" s="5"/>
      <c r="H288" s="5"/>
      <c r="I288" s="5"/>
    </row>
    <row r="289" spans="2:9" x14ac:dyDescent="0.4">
      <c r="B289" s="5"/>
      <c r="D289" s="5"/>
      <c r="E289" s="5"/>
      <c r="F289" s="5"/>
      <c r="G289" s="5"/>
      <c r="H289" s="5"/>
      <c r="I289" s="5"/>
    </row>
    <row r="290" spans="2:9" x14ac:dyDescent="0.4">
      <c r="B290" s="5"/>
      <c r="D290" s="5"/>
      <c r="E290" s="5"/>
      <c r="F290" s="5"/>
      <c r="G290" s="5"/>
      <c r="H290" s="5"/>
      <c r="I290" s="5"/>
    </row>
    <row r="291" spans="2:9" x14ac:dyDescent="0.4">
      <c r="B291" s="5"/>
      <c r="D291" s="5"/>
      <c r="E291" s="5"/>
      <c r="F291" s="5"/>
      <c r="G291" s="5"/>
      <c r="H291" s="5"/>
      <c r="I291" s="5"/>
    </row>
    <row r="292" spans="2:9" x14ac:dyDescent="0.4">
      <c r="B292" s="5"/>
      <c r="D292" s="5"/>
      <c r="E292" s="5"/>
      <c r="F292" s="5"/>
      <c r="G292" s="5"/>
      <c r="H292" s="5"/>
      <c r="I292" s="5"/>
    </row>
    <row r="293" spans="2:9" x14ac:dyDescent="0.4">
      <c r="B293" s="5"/>
      <c r="D293" s="5"/>
      <c r="E293" s="5"/>
      <c r="F293" s="5"/>
      <c r="G293" s="5"/>
      <c r="H293" s="5"/>
      <c r="I293" s="5"/>
    </row>
    <row r="294" spans="2:9" x14ac:dyDescent="0.4">
      <c r="B294" s="5"/>
      <c r="D294" s="5"/>
      <c r="E294" s="5"/>
      <c r="F294" s="5"/>
      <c r="G294" s="5"/>
      <c r="H294" s="5"/>
      <c r="I294" s="5"/>
    </row>
    <row r="295" spans="2:9" x14ac:dyDescent="0.4">
      <c r="B295" s="5"/>
      <c r="D295" s="5"/>
      <c r="E295" s="5"/>
      <c r="F295" s="5"/>
      <c r="G295" s="5"/>
      <c r="H295" s="5"/>
      <c r="I295" s="5"/>
    </row>
    <row r="296" spans="2:9" x14ac:dyDescent="0.4">
      <c r="B296" s="5"/>
      <c r="D296" s="5"/>
      <c r="E296" s="5"/>
      <c r="F296" s="5"/>
      <c r="G296" s="5"/>
      <c r="H296" s="5"/>
      <c r="I296" s="5"/>
    </row>
    <row r="297" spans="2:9" x14ac:dyDescent="0.4">
      <c r="B297" s="5"/>
      <c r="D297" s="5"/>
      <c r="E297" s="5"/>
      <c r="F297" s="5"/>
      <c r="G297" s="5"/>
      <c r="H297" s="5"/>
      <c r="I297" s="5"/>
    </row>
    <row r="298" spans="2:9" x14ac:dyDescent="0.4">
      <c r="B298" s="5"/>
      <c r="D298" s="5"/>
      <c r="E298" s="5"/>
      <c r="F298" s="5"/>
      <c r="G298" s="5"/>
      <c r="H298" s="5"/>
      <c r="I298" s="5"/>
    </row>
    <row r="299" spans="2:9" x14ac:dyDescent="0.4">
      <c r="B299" s="5"/>
      <c r="D299" s="5"/>
      <c r="E299" s="5"/>
      <c r="F299" s="5"/>
      <c r="G299" s="5"/>
      <c r="H299" s="5"/>
      <c r="I299" s="5"/>
    </row>
    <row r="300" spans="2:9" x14ac:dyDescent="0.4">
      <c r="B300" s="5"/>
      <c r="D300" s="5"/>
      <c r="E300" s="5"/>
      <c r="F300" s="5"/>
      <c r="G300" s="5"/>
      <c r="H300" s="5"/>
      <c r="I300" s="5"/>
    </row>
    <row r="301" spans="2:9" x14ac:dyDescent="0.4">
      <c r="B301" s="5"/>
      <c r="D301" s="5"/>
      <c r="E301" s="5"/>
      <c r="F301" s="5"/>
      <c r="G301" s="5"/>
      <c r="H301" s="5"/>
      <c r="I301" s="5"/>
    </row>
    <row r="302" spans="2:9" x14ac:dyDescent="0.4">
      <c r="B302" s="5"/>
      <c r="D302" s="5"/>
      <c r="E302" s="5"/>
      <c r="F302" s="5"/>
      <c r="G302" s="5"/>
      <c r="H302" s="5"/>
      <c r="I302" s="5"/>
    </row>
    <row r="303" spans="2:9" x14ac:dyDescent="0.4">
      <c r="B303" s="5"/>
      <c r="D303" s="5"/>
      <c r="E303" s="5"/>
      <c r="F303" s="5"/>
      <c r="G303" s="5"/>
      <c r="H303" s="5"/>
      <c r="I303" s="5"/>
    </row>
    <row r="304" spans="2:9" x14ac:dyDescent="0.4">
      <c r="B304" s="5"/>
      <c r="D304" s="5"/>
      <c r="E304" s="5"/>
      <c r="F304" s="5"/>
      <c r="G304" s="5"/>
      <c r="H304" s="5"/>
      <c r="I304" s="5"/>
    </row>
    <row r="305" spans="2:9" x14ac:dyDescent="0.4">
      <c r="B305" s="5"/>
      <c r="D305" s="5"/>
      <c r="E305" s="5"/>
      <c r="F305" s="5"/>
      <c r="G305" s="5"/>
      <c r="H305" s="5"/>
      <c r="I305" s="5"/>
    </row>
    <row r="306" spans="2:9" x14ac:dyDescent="0.4">
      <c r="B306" s="5"/>
      <c r="D306" s="5"/>
      <c r="E306" s="5"/>
      <c r="F306" s="5"/>
      <c r="G306" s="5"/>
      <c r="H306" s="5"/>
      <c r="I306" s="5"/>
    </row>
    <row r="307" spans="2:9" x14ac:dyDescent="0.4">
      <c r="B307" s="5"/>
      <c r="D307" s="5"/>
      <c r="E307" s="5"/>
      <c r="F307" s="5"/>
      <c r="G307" s="5"/>
      <c r="H307" s="5"/>
      <c r="I307" s="5"/>
    </row>
    <row r="308" spans="2:9" x14ac:dyDescent="0.4">
      <c r="B308" s="5"/>
      <c r="D308" s="5"/>
      <c r="E308" s="5"/>
      <c r="F308" s="5"/>
      <c r="G308" s="5"/>
      <c r="H308" s="5"/>
      <c r="I308" s="5"/>
    </row>
    <row r="309" spans="2:9" x14ac:dyDescent="0.4">
      <c r="B309" s="5"/>
      <c r="D309" s="5"/>
      <c r="E309" s="5"/>
      <c r="F309" s="5"/>
      <c r="G309" s="5"/>
      <c r="H309" s="5"/>
      <c r="I309" s="5"/>
    </row>
    <row r="310" spans="2:9" x14ac:dyDescent="0.4">
      <c r="B310" s="5"/>
      <c r="D310" s="5"/>
      <c r="E310" s="5"/>
      <c r="F310" s="5"/>
      <c r="G310" s="5"/>
      <c r="H310" s="5"/>
      <c r="I310" s="5"/>
    </row>
    <row r="311" spans="2:9" x14ac:dyDescent="0.4">
      <c r="B311" s="5"/>
      <c r="D311" s="5"/>
      <c r="E311" s="5"/>
      <c r="F311" s="5"/>
      <c r="G311" s="5"/>
      <c r="H311" s="5"/>
      <c r="I311" s="5"/>
    </row>
    <row r="312" spans="2:9" x14ac:dyDescent="0.4">
      <c r="B312" s="5"/>
      <c r="D312" s="5"/>
      <c r="E312" s="5"/>
      <c r="F312" s="5"/>
      <c r="G312" s="5"/>
      <c r="H312" s="5"/>
      <c r="I312" s="5"/>
    </row>
    <row r="313" spans="2:9" x14ac:dyDescent="0.4">
      <c r="B313" s="5"/>
      <c r="D313" s="5"/>
      <c r="E313" s="5"/>
      <c r="F313" s="5"/>
      <c r="G313" s="5"/>
      <c r="H313" s="5"/>
      <c r="I313" s="5"/>
    </row>
    <row r="314" spans="2:9" x14ac:dyDescent="0.4">
      <c r="B314" s="5"/>
      <c r="D314" s="5"/>
      <c r="E314" s="5"/>
      <c r="F314" s="5"/>
      <c r="G314" s="5"/>
      <c r="H314" s="5"/>
      <c r="I314" s="5"/>
    </row>
    <row r="315" spans="2:9" x14ac:dyDescent="0.4">
      <c r="B315" s="5"/>
      <c r="D315" s="5"/>
      <c r="E315" s="5"/>
      <c r="F315" s="5"/>
      <c r="G315" s="5"/>
      <c r="H315" s="5"/>
      <c r="I315" s="5"/>
    </row>
    <row r="316" spans="2:9" x14ac:dyDescent="0.4">
      <c r="B316" s="5"/>
      <c r="D316" s="5"/>
      <c r="E316" s="5"/>
      <c r="F316" s="5"/>
      <c r="G316" s="5"/>
      <c r="H316" s="5"/>
      <c r="I316" s="5"/>
    </row>
    <row r="317" spans="2:9" x14ac:dyDescent="0.4">
      <c r="B317" s="5"/>
      <c r="D317" s="5"/>
      <c r="E317" s="5"/>
      <c r="F317" s="5"/>
      <c r="G317" s="5"/>
      <c r="H317" s="5"/>
      <c r="I317" s="5"/>
    </row>
    <row r="318" spans="2:9" x14ac:dyDescent="0.4">
      <c r="B318" s="5"/>
      <c r="D318" s="5"/>
      <c r="E318" s="5"/>
      <c r="F318" s="5"/>
      <c r="G318" s="5"/>
      <c r="H318" s="5"/>
      <c r="I318" s="5"/>
    </row>
    <row r="319" spans="2:9" x14ac:dyDescent="0.4">
      <c r="B319" s="5"/>
      <c r="D319" s="5"/>
      <c r="E319" s="5"/>
      <c r="F319" s="5"/>
      <c r="G319" s="5"/>
      <c r="H319" s="5"/>
      <c r="I319" s="5"/>
    </row>
    <row r="320" spans="2:9" x14ac:dyDescent="0.4">
      <c r="B320" s="5"/>
      <c r="D320" s="5"/>
      <c r="E320" s="5"/>
      <c r="F320" s="5"/>
      <c r="G320" s="5"/>
      <c r="H320" s="5"/>
      <c r="I320" s="5"/>
    </row>
    <row r="321" spans="2:9" x14ac:dyDescent="0.4">
      <c r="B321" s="5"/>
      <c r="D321" s="5"/>
      <c r="E321" s="5"/>
      <c r="F321" s="5"/>
      <c r="G321" s="5"/>
      <c r="H321" s="5"/>
      <c r="I321" s="5"/>
    </row>
    <row r="322" spans="2:9" x14ac:dyDescent="0.4">
      <c r="B322" s="5"/>
      <c r="D322" s="5"/>
      <c r="E322" s="5"/>
      <c r="F322" s="5"/>
      <c r="G322" s="5"/>
      <c r="H322" s="5"/>
      <c r="I322" s="5"/>
    </row>
    <row r="323" spans="2:9" x14ac:dyDescent="0.4">
      <c r="B323" s="5"/>
      <c r="D323" s="5"/>
      <c r="E323" s="5"/>
      <c r="F323" s="5"/>
      <c r="G323" s="5"/>
      <c r="H323" s="5"/>
      <c r="I323" s="5"/>
    </row>
    <row r="324" spans="2:9" x14ac:dyDescent="0.4">
      <c r="B324" s="5"/>
      <c r="D324" s="5"/>
      <c r="E324" s="5"/>
      <c r="F324" s="5"/>
      <c r="G324" s="5"/>
      <c r="H324" s="5"/>
      <c r="I324" s="5"/>
    </row>
    <row r="325" spans="2:9" x14ac:dyDescent="0.4">
      <c r="B325" s="5"/>
      <c r="D325" s="5"/>
      <c r="E325" s="5"/>
      <c r="F325" s="5"/>
      <c r="G325" s="5"/>
      <c r="H325" s="5"/>
      <c r="I325" s="5"/>
    </row>
    <row r="326" spans="2:9" x14ac:dyDescent="0.4">
      <c r="B326" s="5"/>
      <c r="D326" s="5"/>
      <c r="E326" s="5"/>
      <c r="F326" s="5"/>
      <c r="G326" s="5"/>
      <c r="H326" s="5"/>
      <c r="I326" s="5"/>
    </row>
    <row r="327" spans="2:9" x14ac:dyDescent="0.4">
      <c r="B327" s="5"/>
      <c r="D327" s="5"/>
      <c r="E327" s="5"/>
      <c r="F327" s="5"/>
      <c r="G327" s="5"/>
      <c r="H327" s="5"/>
      <c r="I327" s="5"/>
    </row>
    <row r="328" spans="2:9" x14ac:dyDescent="0.4">
      <c r="B328" s="5"/>
      <c r="D328" s="5"/>
      <c r="E328" s="5"/>
      <c r="F328" s="5"/>
      <c r="G328" s="5"/>
      <c r="H328" s="5"/>
      <c r="I328" s="5"/>
    </row>
    <row r="329" spans="2:9" x14ac:dyDescent="0.4">
      <c r="B329" s="5"/>
      <c r="D329" s="5"/>
      <c r="E329" s="5"/>
      <c r="F329" s="5"/>
      <c r="G329" s="5"/>
      <c r="H329" s="5"/>
      <c r="I329" s="5"/>
    </row>
    <row r="330" spans="2:9" x14ac:dyDescent="0.4">
      <c r="B330" s="5"/>
      <c r="D330" s="5"/>
      <c r="E330" s="5"/>
      <c r="F330" s="5"/>
      <c r="G330" s="5"/>
      <c r="H330" s="5"/>
      <c r="I330" s="5"/>
    </row>
    <row r="331" spans="2:9" x14ac:dyDescent="0.4">
      <c r="B331" s="5"/>
      <c r="D331" s="5"/>
      <c r="E331" s="5"/>
      <c r="F331" s="5"/>
      <c r="G331" s="5"/>
      <c r="H331" s="5"/>
      <c r="I331" s="5"/>
    </row>
    <row r="332" spans="2:9" x14ac:dyDescent="0.4">
      <c r="B332" s="5"/>
      <c r="D332" s="5"/>
      <c r="E332" s="5"/>
      <c r="F332" s="5"/>
      <c r="G332" s="5"/>
      <c r="H332" s="5"/>
      <c r="I332" s="5"/>
    </row>
    <row r="333" spans="2:9" x14ac:dyDescent="0.4">
      <c r="B333" s="5"/>
      <c r="D333" s="5"/>
      <c r="E333" s="5"/>
      <c r="F333" s="5"/>
      <c r="G333" s="5"/>
      <c r="H333" s="5"/>
      <c r="I333" s="5"/>
    </row>
    <row r="334" spans="2:9" x14ac:dyDescent="0.4">
      <c r="B334" s="5"/>
      <c r="D334" s="5"/>
      <c r="E334" s="5"/>
      <c r="F334" s="5"/>
      <c r="G334" s="5"/>
      <c r="H334" s="5"/>
      <c r="I334" s="5"/>
    </row>
    <row r="335" spans="2:9" x14ac:dyDescent="0.4">
      <c r="B335" s="5"/>
      <c r="D335" s="5"/>
      <c r="E335" s="5"/>
      <c r="F335" s="5"/>
      <c r="G335" s="5"/>
      <c r="H335" s="5"/>
      <c r="I335" s="5"/>
    </row>
    <row r="336" spans="2:9" x14ac:dyDescent="0.4">
      <c r="B336" s="5"/>
      <c r="D336" s="5"/>
      <c r="E336" s="5"/>
      <c r="F336" s="5"/>
      <c r="G336" s="5"/>
      <c r="H336" s="5"/>
      <c r="I336" s="5"/>
    </row>
    <row r="337" spans="2:9" x14ac:dyDescent="0.4">
      <c r="B337" s="5"/>
      <c r="D337" s="5"/>
      <c r="E337" s="5"/>
      <c r="F337" s="5"/>
      <c r="G337" s="5"/>
      <c r="H337" s="5"/>
      <c r="I337" s="5"/>
    </row>
    <row r="338" spans="2:9" x14ac:dyDescent="0.4">
      <c r="B338" s="5"/>
      <c r="D338" s="5"/>
      <c r="E338" s="5"/>
      <c r="F338" s="5"/>
      <c r="G338" s="5"/>
      <c r="H338" s="5"/>
      <c r="I338" s="5"/>
    </row>
    <row r="339" spans="2:9" x14ac:dyDescent="0.4">
      <c r="B339" s="5"/>
      <c r="D339" s="5"/>
      <c r="E339" s="5"/>
      <c r="F339" s="5"/>
      <c r="G339" s="5"/>
      <c r="H339" s="5"/>
      <c r="I339" s="5"/>
    </row>
    <row r="340" spans="2:9" x14ac:dyDescent="0.4">
      <c r="B340" s="5"/>
      <c r="D340" s="5"/>
      <c r="E340" s="5"/>
      <c r="F340" s="5"/>
      <c r="G340" s="5"/>
      <c r="H340" s="5"/>
      <c r="I340" s="5"/>
    </row>
    <row r="341" spans="2:9" x14ac:dyDescent="0.4">
      <c r="B341" s="5"/>
      <c r="D341" s="5"/>
      <c r="E341" s="5"/>
      <c r="F341" s="5"/>
      <c r="G341" s="5"/>
      <c r="H341" s="5"/>
      <c r="I341" s="5"/>
    </row>
    <row r="342" spans="2:9" x14ac:dyDescent="0.4">
      <c r="B342" s="5"/>
      <c r="D342" s="5"/>
      <c r="E342" s="5"/>
      <c r="F342" s="5"/>
      <c r="G342" s="5"/>
      <c r="H342" s="5"/>
      <c r="I342" s="5"/>
    </row>
    <row r="343" spans="2:9" x14ac:dyDescent="0.4">
      <c r="B343" s="5"/>
      <c r="D343" s="5"/>
      <c r="E343" s="5"/>
      <c r="F343" s="5"/>
      <c r="G343" s="5"/>
      <c r="H343" s="5"/>
      <c r="I343" s="5"/>
    </row>
    <row r="344" spans="2:9" x14ac:dyDescent="0.4">
      <c r="B344" s="5"/>
      <c r="D344" s="5"/>
      <c r="E344" s="5"/>
      <c r="F344" s="5"/>
      <c r="G344" s="5"/>
      <c r="H344" s="5"/>
      <c r="I344" s="5"/>
    </row>
    <row r="345" spans="2:9" x14ac:dyDescent="0.4">
      <c r="B345" s="5"/>
      <c r="D345" s="5"/>
      <c r="E345" s="5"/>
      <c r="F345" s="5"/>
      <c r="G345" s="5"/>
      <c r="H345" s="5"/>
      <c r="I345" s="5"/>
    </row>
    <row r="346" spans="2:9" x14ac:dyDescent="0.4">
      <c r="B346" s="5"/>
      <c r="D346" s="5"/>
      <c r="E346" s="5"/>
      <c r="F346" s="5"/>
      <c r="G346" s="5"/>
      <c r="H346" s="5"/>
      <c r="I346" s="5"/>
    </row>
    <row r="347" spans="2:9" x14ac:dyDescent="0.4">
      <c r="B347" s="5"/>
      <c r="D347" s="5"/>
      <c r="E347" s="5"/>
      <c r="F347" s="5"/>
      <c r="G347" s="5"/>
      <c r="H347" s="5"/>
      <c r="I347" s="5"/>
    </row>
    <row r="348" spans="2:9" x14ac:dyDescent="0.4">
      <c r="B348" s="5"/>
      <c r="D348" s="5"/>
      <c r="E348" s="5"/>
      <c r="F348" s="5"/>
      <c r="G348" s="5"/>
      <c r="H348" s="5"/>
      <c r="I348" s="5"/>
    </row>
    <row r="349" spans="2:9" x14ac:dyDescent="0.4">
      <c r="B349" s="5"/>
      <c r="D349" s="5"/>
      <c r="E349" s="5"/>
      <c r="F349" s="5"/>
      <c r="G349" s="5"/>
      <c r="H349" s="5"/>
      <c r="I349" s="5"/>
    </row>
    <row r="350" spans="2:9" x14ac:dyDescent="0.4">
      <c r="B350" s="5"/>
      <c r="D350" s="5"/>
      <c r="E350" s="5"/>
      <c r="F350" s="5"/>
      <c r="G350" s="5"/>
      <c r="H350" s="5"/>
      <c r="I350" s="5"/>
    </row>
    <row r="351" spans="2:9" x14ac:dyDescent="0.4">
      <c r="B351" s="5"/>
      <c r="D351" s="5"/>
      <c r="E351" s="5"/>
      <c r="F351" s="5"/>
      <c r="G351" s="5"/>
      <c r="H351" s="5"/>
      <c r="I351" s="5"/>
    </row>
    <row r="352" spans="2:9" x14ac:dyDescent="0.4">
      <c r="B352" s="5"/>
      <c r="D352" s="5"/>
      <c r="E352" s="5"/>
      <c r="F352" s="5"/>
      <c r="G352" s="5"/>
      <c r="H352" s="5"/>
      <c r="I352" s="5"/>
    </row>
    <row r="353" spans="2:9" x14ac:dyDescent="0.4">
      <c r="B353" s="5"/>
      <c r="D353" s="5"/>
      <c r="E353" s="5"/>
      <c r="F353" s="5"/>
      <c r="G353" s="5"/>
      <c r="H353" s="5"/>
      <c r="I353" s="5"/>
    </row>
    <row r="354" spans="2:9" x14ac:dyDescent="0.4">
      <c r="B354" s="5"/>
      <c r="D354" s="5"/>
      <c r="E354" s="5"/>
      <c r="F354" s="5"/>
      <c r="G354" s="5"/>
      <c r="H354" s="5"/>
      <c r="I354" s="5"/>
    </row>
    <row r="355" spans="2:9" x14ac:dyDescent="0.4">
      <c r="B355" s="5"/>
      <c r="D355" s="5"/>
      <c r="E355" s="5"/>
      <c r="F355" s="5"/>
      <c r="G355" s="5"/>
      <c r="H355" s="5"/>
      <c r="I355" s="5"/>
    </row>
    <row r="356" spans="2:9" x14ac:dyDescent="0.4">
      <c r="B356" s="5"/>
      <c r="D356" s="5"/>
      <c r="E356" s="5"/>
      <c r="F356" s="5"/>
      <c r="G356" s="5"/>
      <c r="H356" s="5"/>
      <c r="I356" s="5"/>
    </row>
    <row r="357" spans="2:9" x14ac:dyDescent="0.4">
      <c r="B357" s="5"/>
      <c r="D357" s="5"/>
      <c r="E357" s="5"/>
      <c r="F357" s="5"/>
      <c r="G357" s="5"/>
      <c r="H357" s="5"/>
      <c r="I357" s="5"/>
    </row>
    <row r="358" spans="2:9" x14ac:dyDescent="0.4">
      <c r="B358" s="5"/>
      <c r="D358" s="5"/>
      <c r="E358" s="5"/>
      <c r="F358" s="5"/>
      <c r="G358" s="5"/>
      <c r="H358" s="5"/>
      <c r="I358" s="5"/>
    </row>
    <row r="359" spans="2:9" x14ac:dyDescent="0.4">
      <c r="B359" s="5"/>
      <c r="D359" s="5"/>
      <c r="E359" s="5"/>
      <c r="F359" s="5"/>
      <c r="G359" s="5"/>
      <c r="H359" s="5"/>
      <c r="I359" s="5"/>
    </row>
    <row r="360" spans="2:9" x14ac:dyDescent="0.4">
      <c r="B360" s="5"/>
      <c r="D360" s="5"/>
      <c r="E360" s="5"/>
      <c r="F360" s="5"/>
      <c r="G360" s="5"/>
      <c r="H360" s="5"/>
      <c r="I360" s="5"/>
    </row>
    <row r="361" spans="2:9" x14ac:dyDescent="0.4">
      <c r="B361" s="5"/>
      <c r="D361" s="5"/>
      <c r="E361" s="5"/>
      <c r="F361" s="5"/>
      <c r="G361" s="5"/>
      <c r="H361" s="5"/>
      <c r="I361" s="5"/>
    </row>
    <row r="362" spans="2:9" x14ac:dyDescent="0.4">
      <c r="B362" s="5"/>
      <c r="D362" s="5"/>
      <c r="E362" s="5"/>
      <c r="F362" s="5"/>
      <c r="G362" s="5"/>
      <c r="H362" s="5"/>
      <c r="I362" s="5"/>
    </row>
    <row r="363" spans="2:9" x14ac:dyDescent="0.4">
      <c r="B363" s="5"/>
      <c r="D363" s="5"/>
      <c r="E363" s="5"/>
      <c r="F363" s="5"/>
      <c r="G363" s="5"/>
      <c r="H363" s="5"/>
      <c r="I363" s="5"/>
    </row>
    <row r="364" spans="2:9" x14ac:dyDescent="0.4">
      <c r="B364" s="5"/>
      <c r="D364" s="5"/>
      <c r="E364" s="5"/>
      <c r="F364" s="5"/>
      <c r="G364" s="5"/>
      <c r="H364" s="5"/>
      <c r="I364" s="5"/>
    </row>
    <row r="365" spans="2:9" x14ac:dyDescent="0.4">
      <c r="B365" s="5"/>
      <c r="D365" s="5"/>
      <c r="E365" s="5"/>
      <c r="F365" s="5"/>
      <c r="G365" s="5"/>
      <c r="H365" s="5"/>
      <c r="I365" s="5"/>
    </row>
    <row r="366" spans="2:9" x14ac:dyDescent="0.4">
      <c r="B366" s="5"/>
      <c r="D366" s="5"/>
      <c r="E366" s="5"/>
      <c r="F366" s="5"/>
      <c r="G366" s="5"/>
      <c r="H366" s="5"/>
      <c r="I366" s="5"/>
    </row>
    <row r="367" spans="2:9" x14ac:dyDescent="0.4">
      <c r="B367" s="5"/>
      <c r="D367" s="5"/>
      <c r="E367" s="5"/>
      <c r="F367" s="5"/>
      <c r="G367" s="5"/>
      <c r="H367" s="5"/>
      <c r="I367" s="5"/>
    </row>
    <row r="368" spans="2:9" x14ac:dyDescent="0.4">
      <c r="B368" s="5"/>
      <c r="D368" s="5"/>
      <c r="E368" s="5"/>
      <c r="F368" s="5"/>
      <c r="G368" s="5"/>
      <c r="H368" s="5"/>
      <c r="I368" s="5"/>
    </row>
    <row r="369" spans="2:9" x14ac:dyDescent="0.4">
      <c r="B369" s="5"/>
      <c r="D369" s="5"/>
      <c r="E369" s="5"/>
      <c r="F369" s="5"/>
      <c r="G369" s="5"/>
      <c r="H369" s="5"/>
      <c r="I369" s="5"/>
    </row>
    <row r="370" spans="2:9" x14ac:dyDescent="0.4">
      <c r="B370" s="5"/>
      <c r="D370" s="5"/>
      <c r="E370" s="5"/>
      <c r="F370" s="5"/>
      <c r="G370" s="5"/>
      <c r="H370" s="5"/>
      <c r="I370" s="5"/>
    </row>
    <row r="371" spans="2:9" x14ac:dyDescent="0.4">
      <c r="B371" s="5"/>
      <c r="D371" s="5"/>
      <c r="E371" s="5"/>
      <c r="F371" s="5"/>
      <c r="G371" s="5"/>
      <c r="H371" s="5"/>
      <c r="I371" s="5"/>
    </row>
    <row r="372" spans="2:9" x14ac:dyDescent="0.4">
      <c r="B372" s="5"/>
      <c r="D372" s="5"/>
      <c r="E372" s="5"/>
      <c r="F372" s="5"/>
      <c r="G372" s="5"/>
      <c r="H372" s="5"/>
      <c r="I372" s="5"/>
    </row>
    <row r="373" spans="2:9" x14ac:dyDescent="0.4">
      <c r="B373" s="5"/>
      <c r="D373" s="5"/>
      <c r="E373" s="5"/>
      <c r="F373" s="5"/>
      <c r="G373" s="5"/>
      <c r="H373" s="5"/>
      <c r="I373" s="5"/>
    </row>
    <row r="374" spans="2:9" x14ac:dyDescent="0.4">
      <c r="B374" s="5"/>
      <c r="D374" s="5"/>
      <c r="E374" s="5"/>
      <c r="F374" s="5"/>
      <c r="G374" s="5"/>
      <c r="H374" s="5"/>
      <c r="I374" s="5"/>
    </row>
    <row r="375" spans="2:9" x14ac:dyDescent="0.4">
      <c r="B375" s="5"/>
      <c r="D375" s="5"/>
      <c r="E375" s="5"/>
      <c r="F375" s="5"/>
      <c r="G375" s="5"/>
      <c r="H375" s="5"/>
      <c r="I375" s="5"/>
    </row>
    <row r="376" spans="2:9" x14ac:dyDescent="0.4">
      <c r="B376" s="5"/>
      <c r="D376" s="5"/>
      <c r="E376" s="5"/>
      <c r="F376" s="5"/>
      <c r="G376" s="5"/>
      <c r="H376" s="5"/>
      <c r="I376" s="5"/>
    </row>
    <row r="377" spans="2:9" x14ac:dyDescent="0.4">
      <c r="B377" s="5"/>
      <c r="D377" s="5"/>
      <c r="E377" s="5"/>
      <c r="F377" s="5"/>
      <c r="G377" s="5"/>
      <c r="H377" s="5"/>
      <c r="I377" s="5"/>
    </row>
    <row r="378" spans="2:9" x14ac:dyDescent="0.4">
      <c r="B378" s="5"/>
      <c r="D378" s="5"/>
      <c r="E378" s="5"/>
      <c r="F378" s="5"/>
      <c r="G378" s="5"/>
      <c r="H378" s="5"/>
      <c r="I378" s="5"/>
    </row>
    <row r="379" spans="2:9" x14ac:dyDescent="0.4">
      <c r="B379" s="5"/>
      <c r="D379" s="5"/>
      <c r="E379" s="5"/>
      <c r="F379" s="5"/>
      <c r="G379" s="5"/>
      <c r="H379" s="5"/>
      <c r="I379" s="5"/>
    </row>
    <row r="380" spans="2:9" x14ac:dyDescent="0.4">
      <c r="B380" s="5"/>
      <c r="D380" s="5"/>
      <c r="E380" s="5"/>
      <c r="F380" s="5"/>
      <c r="G380" s="5"/>
      <c r="H380" s="5"/>
      <c r="I380" s="5"/>
    </row>
    <row r="381" spans="2:9" x14ac:dyDescent="0.4">
      <c r="B381" s="5"/>
      <c r="D381" s="5"/>
      <c r="E381" s="5"/>
      <c r="F381" s="5"/>
      <c r="G381" s="5"/>
      <c r="H381" s="5"/>
      <c r="I381" s="5"/>
    </row>
    <row r="382" spans="2:9" x14ac:dyDescent="0.4">
      <c r="B382" s="5"/>
      <c r="D382" s="5"/>
      <c r="E382" s="5"/>
      <c r="F382" s="5"/>
      <c r="G382" s="5"/>
      <c r="H382" s="5"/>
      <c r="I382" s="5"/>
    </row>
    <row r="383" spans="2:9" x14ac:dyDescent="0.4">
      <c r="B383" s="5"/>
      <c r="D383" s="5"/>
      <c r="E383" s="5"/>
      <c r="F383" s="5"/>
      <c r="G383" s="5"/>
      <c r="H383" s="5"/>
      <c r="I383" s="5"/>
    </row>
    <row r="384" spans="2:9" x14ac:dyDescent="0.4">
      <c r="B384" s="5"/>
      <c r="D384" s="5"/>
      <c r="E384" s="5"/>
      <c r="F384" s="5"/>
      <c r="G384" s="5"/>
      <c r="H384" s="5"/>
      <c r="I384" s="5"/>
    </row>
    <row r="385" spans="2:9" x14ac:dyDescent="0.4">
      <c r="B385" s="5"/>
      <c r="D385" s="5"/>
      <c r="E385" s="5"/>
      <c r="F385" s="5"/>
      <c r="G385" s="5"/>
      <c r="H385" s="5"/>
      <c r="I385" s="5"/>
    </row>
    <row r="386" spans="2:9" x14ac:dyDescent="0.4">
      <c r="B386" s="5"/>
      <c r="D386" s="5"/>
      <c r="E386" s="5"/>
      <c r="F386" s="5"/>
      <c r="G386" s="5"/>
      <c r="H386" s="5"/>
      <c r="I386" s="5"/>
    </row>
    <row r="387" spans="2:9" x14ac:dyDescent="0.4">
      <c r="B387" s="5"/>
      <c r="D387" s="5"/>
      <c r="E387" s="5"/>
      <c r="F387" s="5"/>
      <c r="G387" s="5"/>
      <c r="H387" s="5"/>
      <c r="I387" s="5"/>
    </row>
    <row r="388" spans="2:9" x14ac:dyDescent="0.4">
      <c r="B388" s="5"/>
      <c r="D388" s="5"/>
      <c r="E388" s="5"/>
      <c r="F388" s="5"/>
      <c r="G388" s="5"/>
      <c r="H388" s="5"/>
      <c r="I388" s="5"/>
    </row>
    <row r="389" spans="2:9" x14ac:dyDescent="0.4">
      <c r="B389" s="5"/>
      <c r="D389" s="5"/>
      <c r="E389" s="5"/>
      <c r="F389" s="5"/>
      <c r="G389" s="5"/>
      <c r="H389" s="5"/>
      <c r="I389" s="5"/>
    </row>
    <row r="390" spans="2:9" x14ac:dyDescent="0.4">
      <c r="B390" s="5"/>
      <c r="D390" s="5"/>
      <c r="E390" s="5"/>
      <c r="F390" s="5"/>
      <c r="G390" s="5"/>
      <c r="H390" s="5"/>
      <c r="I390" s="5"/>
    </row>
    <row r="391" spans="2:9" x14ac:dyDescent="0.4">
      <c r="B391" s="5"/>
      <c r="D391" s="5"/>
      <c r="E391" s="5"/>
      <c r="F391" s="5"/>
      <c r="G391" s="5"/>
      <c r="H391" s="5"/>
      <c r="I391" s="5"/>
    </row>
    <row r="392" spans="2:9" x14ac:dyDescent="0.4">
      <c r="B392" s="5"/>
      <c r="D392" s="5"/>
      <c r="E392" s="5"/>
      <c r="F392" s="5"/>
      <c r="G392" s="5"/>
      <c r="H392" s="5"/>
      <c r="I392" s="5"/>
    </row>
    <row r="393" spans="2:9" x14ac:dyDescent="0.4">
      <c r="B393" s="5"/>
      <c r="D393" s="5"/>
      <c r="E393" s="5"/>
      <c r="F393" s="5"/>
      <c r="G393" s="5"/>
      <c r="H393" s="5"/>
      <c r="I393" s="5"/>
    </row>
    <row r="394" spans="2:9" x14ac:dyDescent="0.4">
      <c r="B394" s="5"/>
      <c r="D394" s="5"/>
      <c r="E394" s="5"/>
      <c r="F394" s="5"/>
      <c r="G394" s="5"/>
      <c r="H394" s="5"/>
      <c r="I394" s="5"/>
    </row>
    <row r="395" spans="2:9" x14ac:dyDescent="0.4">
      <c r="B395" s="5"/>
      <c r="D395" s="5"/>
      <c r="E395" s="5"/>
      <c r="F395" s="5"/>
      <c r="G395" s="5"/>
      <c r="H395" s="5"/>
      <c r="I395" s="5"/>
    </row>
    <row r="396" spans="2:9" x14ac:dyDescent="0.4">
      <c r="B396" s="5"/>
      <c r="D396" s="5"/>
      <c r="E396" s="5"/>
      <c r="F396" s="5"/>
      <c r="G396" s="5"/>
      <c r="H396" s="5"/>
      <c r="I396" s="5"/>
    </row>
    <row r="397" spans="2:9" x14ac:dyDescent="0.4">
      <c r="B397" s="5"/>
      <c r="D397" s="5"/>
      <c r="E397" s="5"/>
      <c r="F397" s="5"/>
      <c r="G397" s="5"/>
      <c r="H397" s="5"/>
      <c r="I397" s="5"/>
    </row>
    <row r="398" spans="2:9" x14ac:dyDescent="0.4">
      <c r="B398" s="5"/>
      <c r="D398" s="5"/>
      <c r="E398" s="5"/>
      <c r="F398" s="5"/>
      <c r="G398" s="5"/>
      <c r="H398" s="5"/>
      <c r="I398" s="5"/>
    </row>
    <row r="399" spans="2:9" x14ac:dyDescent="0.4">
      <c r="B399" s="5"/>
      <c r="D399" s="5"/>
      <c r="E399" s="5"/>
      <c r="F399" s="5"/>
      <c r="G399" s="5"/>
      <c r="H399" s="5"/>
      <c r="I399" s="5"/>
    </row>
    <row r="400" spans="2:9" x14ac:dyDescent="0.4">
      <c r="B400" s="5"/>
      <c r="D400" s="5"/>
      <c r="E400" s="5"/>
      <c r="F400" s="5"/>
      <c r="G400" s="5"/>
      <c r="H400" s="5"/>
      <c r="I400" s="5"/>
    </row>
    <row r="401" spans="2:9" x14ac:dyDescent="0.4">
      <c r="B401" s="5"/>
      <c r="D401" s="5"/>
      <c r="E401" s="5"/>
      <c r="F401" s="5"/>
      <c r="G401" s="5"/>
      <c r="H401" s="5"/>
      <c r="I401" s="5"/>
    </row>
    <row r="402" spans="2:9" x14ac:dyDescent="0.4">
      <c r="B402" s="5"/>
      <c r="D402" s="5"/>
      <c r="E402" s="5"/>
      <c r="F402" s="5"/>
      <c r="G402" s="5"/>
      <c r="H402" s="5"/>
      <c r="I402" s="5"/>
    </row>
    <row r="403" spans="2:9" x14ac:dyDescent="0.4">
      <c r="B403" s="5"/>
      <c r="D403" s="5"/>
      <c r="E403" s="5"/>
      <c r="F403" s="5"/>
      <c r="G403" s="5"/>
      <c r="H403" s="5"/>
      <c r="I403" s="5"/>
    </row>
    <row r="404" spans="2:9" x14ac:dyDescent="0.4">
      <c r="B404" s="5"/>
      <c r="D404" s="5"/>
      <c r="E404" s="5"/>
      <c r="F404" s="5"/>
      <c r="G404" s="5"/>
      <c r="H404" s="5"/>
      <c r="I404" s="5"/>
    </row>
    <row r="405" spans="2:9" x14ac:dyDescent="0.4">
      <c r="B405" s="5"/>
      <c r="D405" s="5"/>
      <c r="E405" s="5"/>
      <c r="F405" s="5"/>
      <c r="G405" s="5"/>
      <c r="H405" s="5"/>
      <c r="I405" s="5"/>
    </row>
    <row r="406" spans="2:9" x14ac:dyDescent="0.4">
      <c r="B406" s="5"/>
      <c r="D406" s="5"/>
      <c r="E406" s="5"/>
      <c r="F406" s="5"/>
      <c r="G406" s="5"/>
      <c r="H406" s="5"/>
      <c r="I406" s="5"/>
    </row>
    <row r="407" spans="2:9" x14ac:dyDescent="0.4">
      <c r="B407" s="5"/>
      <c r="D407" s="5"/>
      <c r="E407" s="5"/>
      <c r="F407" s="5"/>
      <c r="G407" s="5"/>
      <c r="H407" s="5"/>
      <c r="I407" s="5"/>
    </row>
    <row r="408" spans="2:9" x14ac:dyDescent="0.4">
      <c r="B408" s="5"/>
      <c r="D408" s="5"/>
      <c r="E408" s="5"/>
      <c r="F408" s="5"/>
      <c r="G408" s="5"/>
      <c r="H408" s="5"/>
      <c r="I408" s="5"/>
    </row>
    <row r="409" spans="2:9" x14ac:dyDescent="0.4">
      <c r="B409" s="5"/>
      <c r="D409" s="5"/>
      <c r="E409" s="5"/>
      <c r="F409" s="5"/>
      <c r="G409" s="5"/>
      <c r="H409" s="5"/>
      <c r="I409" s="5"/>
    </row>
    <row r="410" spans="2:9" x14ac:dyDescent="0.4">
      <c r="B410" s="5"/>
      <c r="D410" s="5"/>
      <c r="E410" s="5"/>
      <c r="F410" s="5"/>
      <c r="G410" s="5"/>
      <c r="H410" s="5"/>
      <c r="I410" s="5"/>
    </row>
    <row r="411" spans="2:9" x14ac:dyDescent="0.4">
      <c r="B411" s="5"/>
      <c r="D411" s="5"/>
      <c r="E411" s="5"/>
      <c r="F411" s="5"/>
      <c r="G411" s="5"/>
      <c r="H411" s="5"/>
      <c r="I411" s="5"/>
    </row>
    <row r="412" spans="2:9" x14ac:dyDescent="0.4">
      <c r="B412" s="5"/>
      <c r="D412" s="5"/>
      <c r="E412" s="5"/>
      <c r="F412" s="5"/>
      <c r="G412" s="5"/>
      <c r="H412" s="5"/>
      <c r="I412" s="5"/>
    </row>
    <row r="413" spans="2:9" x14ac:dyDescent="0.4">
      <c r="B413" s="5"/>
      <c r="D413" s="5"/>
      <c r="E413" s="5"/>
      <c r="F413" s="5"/>
      <c r="G413" s="5"/>
      <c r="H413" s="5"/>
      <c r="I413" s="5"/>
    </row>
    <row r="414" spans="2:9" x14ac:dyDescent="0.4">
      <c r="B414" s="5"/>
      <c r="D414" s="5"/>
      <c r="E414" s="5"/>
      <c r="F414" s="5"/>
      <c r="G414" s="5"/>
      <c r="H414" s="5"/>
      <c r="I414" s="5"/>
    </row>
    <row r="415" spans="2:9" x14ac:dyDescent="0.4">
      <c r="B415" s="5"/>
      <c r="D415" s="5"/>
      <c r="E415" s="5"/>
      <c r="F415" s="5"/>
      <c r="G415" s="5"/>
      <c r="H415" s="5"/>
      <c r="I415" s="5"/>
    </row>
    <row r="416" spans="2:9" x14ac:dyDescent="0.4">
      <c r="B416" s="5"/>
      <c r="D416" s="5"/>
      <c r="E416" s="5"/>
      <c r="F416" s="5"/>
      <c r="G416" s="5"/>
      <c r="H416" s="5"/>
      <c r="I416" s="5"/>
    </row>
    <row r="417" spans="2:9" x14ac:dyDescent="0.4">
      <c r="B417" s="5"/>
      <c r="D417" s="5"/>
      <c r="E417" s="5"/>
      <c r="F417" s="5"/>
      <c r="G417" s="5"/>
      <c r="H417" s="5"/>
      <c r="I417" s="5"/>
    </row>
    <row r="418" spans="2:9" x14ac:dyDescent="0.4">
      <c r="B418" s="5"/>
      <c r="D418" s="5"/>
      <c r="E418" s="5"/>
      <c r="F418" s="5"/>
      <c r="G418" s="5"/>
      <c r="H418" s="5"/>
      <c r="I418" s="5"/>
    </row>
    <row r="419" spans="2:9" x14ac:dyDescent="0.4">
      <c r="B419" s="5"/>
      <c r="D419" s="5"/>
      <c r="E419" s="5"/>
      <c r="F419" s="5"/>
      <c r="G419" s="5"/>
      <c r="H419" s="5"/>
      <c r="I419" s="5"/>
    </row>
    <row r="420" spans="2:9" x14ac:dyDescent="0.4">
      <c r="B420" s="5"/>
      <c r="D420" s="5"/>
      <c r="E420" s="5"/>
      <c r="F420" s="5"/>
      <c r="G420" s="5"/>
      <c r="H420" s="5"/>
      <c r="I420" s="5"/>
    </row>
    <row r="421" spans="2:9" x14ac:dyDescent="0.4">
      <c r="B421" s="5"/>
      <c r="D421" s="5"/>
      <c r="E421" s="5"/>
      <c r="F421" s="5"/>
      <c r="G421" s="5"/>
      <c r="H421" s="5"/>
      <c r="I421" s="5"/>
    </row>
    <row r="422" spans="2:9" x14ac:dyDescent="0.4">
      <c r="B422" s="5"/>
      <c r="D422" s="5"/>
      <c r="E422" s="5"/>
      <c r="F422" s="5"/>
      <c r="G422" s="5"/>
      <c r="H422" s="5"/>
      <c r="I422" s="5"/>
    </row>
    <row r="423" spans="2:9" x14ac:dyDescent="0.4">
      <c r="B423" s="5"/>
      <c r="D423" s="5"/>
      <c r="E423" s="5"/>
      <c r="F423" s="5"/>
      <c r="G423" s="5"/>
      <c r="H423" s="5"/>
      <c r="I423" s="5"/>
    </row>
    <row r="424" spans="2:9" x14ac:dyDescent="0.4">
      <c r="B424" s="5"/>
      <c r="D424" s="5"/>
      <c r="E424" s="5"/>
      <c r="F424" s="5"/>
      <c r="G424" s="5"/>
      <c r="H424" s="5"/>
      <c r="I424" s="5"/>
    </row>
    <row r="425" spans="2:9" x14ac:dyDescent="0.4">
      <c r="B425" s="5"/>
      <c r="D425" s="5"/>
      <c r="E425" s="5"/>
      <c r="F425" s="5"/>
      <c r="G425" s="5"/>
      <c r="H425" s="5"/>
      <c r="I425" s="5"/>
    </row>
    <row r="426" spans="2:9" x14ac:dyDescent="0.4">
      <c r="B426" s="5"/>
      <c r="D426" s="5"/>
      <c r="E426" s="5"/>
      <c r="F426" s="5"/>
      <c r="G426" s="5"/>
      <c r="H426" s="5"/>
      <c r="I426" s="5"/>
    </row>
    <row r="427" spans="2:9" x14ac:dyDescent="0.4">
      <c r="B427" s="5"/>
      <c r="D427" s="5"/>
      <c r="E427" s="5"/>
      <c r="F427" s="5"/>
      <c r="G427" s="5"/>
      <c r="H427" s="5"/>
      <c r="I427" s="5"/>
    </row>
    <row r="428" spans="2:9" x14ac:dyDescent="0.4">
      <c r="B428" s="5"/>
      <c r="D428" s="5"/>
      <c r="E428" s="5"/>
      <c r="F428" s="5"/>
      <c r="G428" s="5"/>
      <c r="H428" s="5"/>
      <c r="I428" s="5"/>
    </row>
    <row r="429" spans="2:9" x14ac:dyDescent="0.4">
      <c r="B429" s="5"/>
      <c r="D429" s="5"/>
      <c r="E429" s="5"/>
      <c r="F429" s="5"/>
      <c r="G429" s="5"/>
      <c r="H429" s="5"/>
      <c r="I429" s="5"/>
    </row>
    <row r="430" spans="2:9" x14ac:dyDescent="0.4">
      <c r="B430" s="5"/>
      <c r="D430" s="5"/>
      <c r="E430" s="5"/>
      <c r="F430" s="5"/>
      <c r="G430" s="5"/>
      <c r="H430" s="5"/>
      <c r="I430" s="5"/>
    </row>
    <row r="431" spans="2:9" x14ac:dyDescent="0.4">
      <c r="B431" s="5"/>
      <c r="D431" s="5"/>
      <c r="E431" s="5"/>
      <c r="F431" s="5"/>
      <c r="G431" s="5"/>
      <c r="H431" s="5"/>
      <c r="I431" s="5"/>
    </row>
    <row r="432" spans="2:9" x14ac:dyDescent="0.4">
      <c r="B432" s="5"/>
      <c r="D432" s="5"/>
      <c r="E432" s="5"/>
      <c r="F432" s="5"/>
      <c r="G432" s="5"/>
      <c r="H432" s="5"/>
      <c r="I432" s="5"/>
    </row>
    <row r="433" spans="2:9" x14ac:dyDescent="0.4">
      <c r="B433" s="5"/>
      <c r="D433" s="5"/>
      <c r="E433" s="5"/>
      <c r="F433" s="5"/>
      <c r="G433" s="5"/>
      <c r="H433" s="5"/>
      <c r="I433" s="5"/>
    </row>
    <row r="434" spans="2:9" x14ac:dyDescent="0.4">
      <c r="B434" s="5"/>
      <c r="D434" s="5"/>
      <c r="E434" s="5"/>
      <c r="F434" s="5"/>
      <c r="G434" s="5"/>
      <c r="H434" s="5"/>
      <c r="I434" s="5"/>
    </row>
    <row r="435" spans="2:9" x14ac:dyDescent="0.4">
      <c r="B435" s="5"/>
      <c r="D435" s="5"/>
      <c r="E435" s="5"/>
      <c r="F435" s="5"/>
      <c r="G435" s="5"/>
      <c r="H435" s="5"/>
      <c r="I435" s="5"/>
    </row>
    <row r="436" spans="2:9" x14ac:dyDescent="0.4">
      <c r="B436" s="5"/>
      <c r="D436" s="5"/>
      <c r="E436" s="5"/>
      <c r="F436" s="5"/>
      <c r="G436" s="5"/>
      <c r="H436" s="5"/>
      <c r="I436" s="5"/>
    </row>
    <row r="437" spans="2:9" x14ac:dyDescent="0.4">
      <c r="B437" s="5"/>
      <c r="D437" s="5"/>
      <c r="E437" s="5"/>
      <c r="F437" s="5"/>
      <c r="G437" s="5"/>
      <c r="H437" s="5"/>
      <c r="I437" s="5"/>
    </row>
    <row r="438" spans="2:9" x14ac:dyDescent="0.4">
      <c r="B438" s="5"/>
      <c r="D438" s="5"/>
      <c r="E438" s="5"/>
      <c r="F438" s="5"/>
      <c r="G438" s="5"/>
      <c r="H438" s="5"/>
      <c r="I438" s="5"/>
    </row>
    <row r="439" spans="2:9" x14ac:dyDescent="0.4">
      <c r="B439" s="5"/>
      <c r="D439" s="5"/>
      <c r="E439" s="5"/>
      <c r="F439" s="5"/>
      <c r="G439" s="5"/>
      <c r="H439" s="5"/>
      <c r="I439" s="5"/>
    </row>
    <row r="440" spans="2:9" x14ac:dyDescent="0.4">
      <c r="B440" s="5"/>
      <c r="D440" s="5"/>
      <c r="E440" s="5"/>
      <c r="F440" s="5"/>
      <c r="G440" s="5"/>
      <c r="H440" s="5"/>
      <c r="I440" s="5"/>
    </row>
    <row r="441" spans="2:9" x14ac:dyDescent="0.4">
      <c r="B441" s="5"/>
      <c r="D441" s="5"/>
      <c r="E441" s="5"/>
      <c r="F441" s="5"/>
      <c r="G441" s="5"/>
      <c r="H441" s="5"/>
      <c r="I441" s="5"/>
    </row>
    <row r="442" spans="2:9" x14ac:dyDescent="0.4">
      <c r="B442" s="5"/>
      <c r="D442" s="5"/>
      <c r="E442" s="5"/>
      <c r="F442" s="5"/>
      <c r="G442" s="5"/>
      <c r="H442" s="5"/>
      <c r="I442" s="5"/>
    </row>
    <row r="443" spans="2:9" x14ac:dyDescent="0.4">
      <c r="B443" s="5"/>
      <c r="D443" s="5"/>
      <c r="E443" s="5"/>
      <c r="F443" s="5"/>
      <c r="G443" s="5"/>
      <c r="H443" s="5"/>
      <c r="I443" s="5"/>
    </row>
    <row r="444" spans="2:9" x14ac:dyDescent="0.4">
      <c r="B444" s="5"/>
      <c r="D444" s="5"/>
      <c r="E444" s="5"/>
      <c r="F444" s="5"/>
      <c r="G444" s="5"/>
      <c r="H444" s="5"/>
      <c r="I444" s="5"/>
    </row>
    <row r="445" spans="2:9" x14ac:dyDescent="0.4">
      <c r="B445" s="5"/>
      <c r="D445" s="5"/>
      <c r="E445" s="5"/>
      <c r="F445" s="5"/>
      <c r="G445" s="5"/>
      <c r="H445" s="5"/>
      <c r="I445" s="5"/>
    </row>
    <row r="446" spans="2:9" x14ac:dyDescent="0.4">
      <c r="B446" s="5"/>
      <c r="D446" s="5"/>
      <c r="E446" s="5"/>
      <c r="F446" s="5"/>
      <c r="G446" s="5"/>
      <c r="H446" s="5"/>
      <c r="I446" s="5"/>
    </row>
    <row r="447" spans="2:9" x14ac:dyDescent="0.4">
      <c r="B447" s="5"/>
      <c r="D447" s="5"/>
      <c r="E447" s="5"/>
      <c r="F447" s="5"/>
      <c r="G447" s="5"/>
      <c r="H447" s="5"/>
      <c r="I447" s="5"/>
    </row>
    <row r="448" spans="2:9" x14ac:dyDescent="0.4">
      <c r="B448" s="5"/>
      <c r="D448" s="5"/>
      <c r="E448" s="5"/>
      <c r="F448" s="5"/>
      <c r="G448" s="5"/>
      <c r="H448" s="5"/>
      <c r="I448" s="5"/>
    </row>
    <row r="449" spans="2:9" x14ac:dyDescent="0.4">
      <c r="B449" s="5"/>
      <c r="D449" s="5"/>
      <c r="E449" s="5"/>
      <c r="F449" s="5"/>
      <c r="G449" s="5"/>
      <c r="H449" s="5"/>
      <c r="I449" s="5"/>
    </row>
    <row r="450" spans="2:9" x14ac:dyDescent="0.4">
      <c r="B450" s="5"/>
      <c r="D450" s="5"/>
      <c r="E450" s="5"/>
      <c r="F450" s="5"/>
      <c r="G450" s="5"/>
      <c r="H450" s="5"/>
      <c r="I450" s="5"/>
    </row>
    <row r="451" spans="2:9" x14ac:dyDescent="0.4">
      <c r="B451" s="5"/>
      <c r="D451" s="5"/>
      <c r="E451" s="5"/>
      <c r="F451" s="5"/>
      <c r="G451" s="5"/>
      <c r="H451" s="5"/>
      <c r="I451" s="5"/>
    </row>
    <row r="452" spans="2:9" x14ac:dyDescent="0.4">
      <c r="B452" s="5"/>
      <c r="D452" s="5"/>
      <c r="E452" s="5"/>
      <c r="F452" s="5"/>
      <c r="G452" s="5"/>
      <c r="H452" s="5"/>
      <c r="I452" s="5"/>
    </row>
    <row r="453" spans="2:9" x14ac:dyDescent="0.4">
      <c r="B453" s="5"/>
      <c r="D453" s="5"/>
      <c r="E453" s="5"/>
      <c r="F453" s="5"/>
      <c r="G453" s="5"/>
      <c r="H453" s="5"/>
      <c r="I453" s="5"/>
    </row>
    <row r="454" spans="2:9" x14ac:dyDescent="0.4">
      <c r="B454" s="5"/>
      <c r="D454" s="5"/>
      <c r="E454" s="5"/>
      <c r="F454" s="5"/>
      <c r="G454" s="5"/>
      <c r="H454" s="5"/>
      <c r="I454" s="5"/>
    </row>
    <row r="455" spans="2:9" x14ac:dyDescent="0.4">
      <c r="B455" s="5"/>
      <c r="D455" s="5"/>
      <c r="E455" s="5"/>
      <c r="F455" s="5"/>
      <c r="G455" s="5"/>
      <c r="H455" s="5"/>
      <c r="I455" s="5"/>
    </row>
    <row r="456" spans="2:9" x14ac:dyDescent="0.4">
      <c r="B456" s="5"/>
      <c r="D456" s="5"/>
      <c r="E456" s="5"/>
      <c r="F456" s="5"/>
      <c r="G456" s="5"/>
      <c r="H456" s="5"/>
      <c r="I456" s="5"/>
    </row>
    <row r="457" spans="2:9" x14ac:dyDescent="0.4">
      <c r="B457" s="5"/>
      <c r="D457" s="5"/>
      <c r="E457" s="5"/>
      <c r="F457" s="5"/>
      <c r="G457" s="5"/>
      <c r="H457" s="5"/>
      <c r="I457" s="5"/>
    </row>
    <row r="458" spans="2:9" x14ac:dyDescent="0.4">
      <c r="B458" s="5"/>
      <c r="D458" s="5"/>
      <c r="E458" s="5"/>
      <c r="F458" s="5"/>
      <c r="G458" s="5"/>
      <c r="H458" s="5"/>
      <c r="I458" s="5"/>
    </row>
    <row r="459" spans="2:9" x14ac:dyDescent="0.4">
      <c r="B459" s="5"/>
      <c r="D459" s="5"/>
      <c r="E459" s="5"/>
      <c r="F459" s="5"/>
      <c r="G459" s="5"/>
      <c r="H459" s="5"/>
      <c r="I459" s="5"/>
    </row>
    <row r="460" spans="2:9" x14ac:dyDescent="0.4">
      <c r="B460" s="5"/>
      <c r="D460" s="5"/>
      <c r="E460" s="5"/>
      <c r="F460" s="5"/>
      <c r="G460" s="5"/>
      <c r="H460" s="5"/>
      <c r="I460" s="5"/>
    </row>
    <row r="461" spans="2:9" x14ac:dyDescent="0.4">
      <c r="B461" s="5"/>
      <c r="D461" s="5"/>
      <c r="E461" s="5"/>
      <c r="F461" s="5"/>
      <c r="G461" s="5"/>
      <c r="H461" s="5"/>
      <c r="I461" s="5"/>
    </row>
    <row r="462" spans="2:9" x14ac:dyDescent="0.4">
      <c r="B462" s="5"/>
      <c r="D462" s="5"/>
      <c r="E462" s="5"/>
      <c r="F462" s="5"/>
      <c r="G462" s="5"/>
      <c r="H462" s="5"/>
      <c r="I462" s="5"/>
    </row>
    <row r="463" spans="2:9" x14ac:dyDescent="0.4">
      <c r="B463" s="5"/>
      <c r="D463" s="5"/>
      <c r="E463" s="5"/>
      <c r="F463" s="5"/>
      <c r="G463" s="5"/>
      <c r="H463" s="5"/>
      <c r="I463" s="5"/>
    </row>
    <row r="464" spans="2:9" x14ac:dyDescent="0.4">
      <c r="B464" s="5"/>
      <c r="D464" s="5"/>
      <c r="E464" s="5"/>
      <c r="F464" s="5"/>
      <c r="G464" s="5"/>
      <c r="H464" s="5"/>
      <c r="I464" s="5"/>
    </row>
    <row r="465" spans="2:9" x14ac:dyDescent="0.4">
      <c r="B465" s="5"/>
      <c r="D465" s="5"/>
      <c r="E465" s="5"/>
      <c r="F465" s="5"/>
      <c r="G465" s="5"/>
      <c r="H465" s="5"/>
      <c r="I465" s="5"/>
    </row>
    <row r="466" spans="2:9" x14ac:dyDescent="0.4">
      <c r="B466" s="5"/>
      <c r="D466" s="5"/>
      <c r="E466" s="5"/>
      <c r="F466" s="5"/>
      <c r="G466" s="5"/>
      <c r="H466" s="5"/>
      <c r="I466" s="5"/>
    </row>
    <row r="467" spans="2:9" x14ac:dyDescent="0.4">
      <c r="B467" s="5"/>
      <c r="D467" s="5"/>
      <c r="E467" s="5"/>
      <c r="F467" s="5"/>
      <c r="G467" s="5"/>
      <c r="H467" s="5"/>
      <c r="I467" s="5"/>
    </row>
    <row r="468" spans="2:9" x14ac:dyDescent="0.4">
      <c r="B468" s="5"/>
      <c r="D468" s="5"/>
      <c r="E468" s="5"/>
      <c r="F468" s="5"/>
      <c r="G468" s="5"/>
      <c r="H468" s="5"/>
      <c r="I468" s="5"/>
    </row>
    <row r="469" spans="2:9" x14ac:dyDescent="0.4">
      <c r="B469" s="5"/>
      <c r="D469" s="5"/>
      <c r="E469" s="5"/>
      <c r="F469" s="5"/>
      <c r="G469" s="5"/>
      <c r="H469" s="5"/>
      <c r="I469" s="5"/>
    </row>
    <row r="470" spans="2:9" x14ac:dyDescent="0.4">
      <c r="B470" s="5"/>
      <c r="D470" s="5"/>
      <c r="E470" s="5"/>
      <c r="F470" s="5"/>
      <c r="G470" s="5"/>
      <c r="H470" s="5"/>
      <c r="I470" s="5"/>
    </row>
    <row r="471" spans="2:9" x14ac:dyDescent="0.4">
      <c r="B471" s="5"/>
      <c r="D471" s="5"/>
      <c r="E471" s="5"/>
      <c r="F471" s="5"/>
      <c r="G471" s="5"/>
      <c r="H471" s="5"/>
      <c r="I471" s="5"/>
    </row>
    <row r="472" spans="2:9" x14ac:dyDescent="0.4">
      <c r="B472" s="5"/>
      <c r="D472" s="5"/>
      <c r="E472" s="5"/>
      <c r="F472" s="5"/>
      <c r="G472" s="5"/>
      <c r="H472" s="5"/>
      <c r="I472" s="5"/>
    </row>
    <row r="473" spans="2:9" x14ac:dyDescent="0.4">
      <c r="B473" s="5"/>
      <c r="D473" s="5"/>
      <c r="E473" s="5"/>
      <c r="F473" s="5"/>
      <c r="G473" s="5"/>
      <c r="H473" s="5"/>
      <c r="I473" s="5"/>
    </row>
    <row r="474" spans="2:9" x14ac:dyDescent="0.4">
      <c r="B474" s="5"/>
      <c r="D474" s="5"/>
      <c r="E474" s="5"/>
      <c r="F474" s="5"/>
      <c r="G474" s="5"/>
      <c r="H474" s="5"/>
      <c r="I474" s="5"/>
    </row>
    <row r="475" spans="2:9" x14ac:dyDescent="0.4">
      <c r="B475" s="5"/>
      <c r="D475" s="5"/>
      <c r="E475" s="5"/>
      <c r="F475" s="5"/>
      <c r="G475" s="5"/>
      <c r="H475" s="5"/>
      <c r="I475" s="5"/>
    </row>
    <row r="476" spans="2:9" x14ac:dyDescent="0.4">
      <c r="B476" s="5"/>
      <c r="D476" s="5"/>
      <c r="E476" s="5"/>
      <c r="F476" s="5"/>
      <c r="G476" s="5"/>
      <c r="H476" s="5"/>
      <c r="I476" s="5"/>
    </row>
    <row r="477" spans="2:9" x14ac:dyDescent="0.4">
      <c r="B477" s="5"/>
      <c r="D477" s="5"/>
      <c r="E477" s="5"/>
      <c r="F477" s="5"/>
      <c r="G477" s="5"/>
      <c r="H477" s="5"/>
      <c r="I477" s="5"/>
    </row>
    <row r="478" spans="2:9" x14ac:dyDescent="0.4">
      <c r="B478" s="5"/>
      <c r="D478" s="5"/>
      <c r="E478" s="5"/>
      <c r="F478" s="5"/>
      <c r="G478" s="5"/>
      <c r="H478" s="5"/>
      <c r="I478" s="5"/>
    </row>
    <row r="479" spans="2:9" x14ac:dyDescent="0.4">
      <c r="B479" s="5"/>
      <c r="D479" s="5"/>
      <c r="E479" s="5"/>
      <c r="F479" s="5"/>
      <c r="G479" s="5"/>
      <c r="H479" s="5"/>
      <c r="I479" s="5"/>
    </row>
    <row r="480" spans="2:9" x14ac:dyDescent="0.4">
      <c r="B480" s="5"/>
      <c r="D480" s="5"/>
      <c r="E480" s="5"/>
      <c r="F480" s="5"/>
      <c r="G480" s="5"/>
      <c r="H480" s="5"/>
      <c r="I480" s="5"/>
    </row>
    <row r="481" spans="2:9" x14ac:dyDescent="0.4">
      <c r="B481" s="5"/>
      <c r="D481" s="5"/>
      <c r="E481" s="5"/>
      <c r="F481" s="5"/>
      <c r="G481" s="5"/>
      <c r="H481" s="5"/>
      <c r="I481" s="5"/>
    </row>
    <row r="482" spans="2:9" x14ac:dyDescent="0.4">
      <c r="B482" s="5"/>
      <c r="D482" s="5"/>
      <c r="E482" s="5"/>
      <c r="F482" s="5"/>
      <c r="G482" s="5"/>
      <c r="H482" s="5"/>
      <c r="I482" s="5"/>
    </row>
    <row r="483" spans="2:9" x14ac:dyDescent="0.4">
      <c r="B483" s="5"/>
      <c r="D483" s="5"/>
      <c r="E483" s="5"/>
      <c r="F483" s="5"/>
      <c r="G483" s="5"/>
      <c r="H483" s="5"/>
      <c r="I483" s="5"/>
    </row>
    <row r="484" spans="2:9" x14ac:dyDescent="0.4">
      <c r="B484" s="5"/>
      <c r="D484" s="5"/>
      <c r="E484" s="5"/>
      <c r="F484" s="5"/>
      <c r="G484" s="5"/>
      <c r="H484" s="5"/>
      <c r="I484" s="5"/>
    </row>
    <row r="485" spans="2:9" x14ac:dyDescent="0.4">
      <c r="B485" s="5"/>
      <c r="D485" s="5"/>
      <c r="E485" s="5"/>
      <c r="F485" s="5"/>
      <c r="G485" s="5"/>
      <c r="H485" s="5"/>
      <c r="I485" s="5"/>
    </row>
    <row r="486" spans="2:9" x14ac:dyDescent="0.4">
      <c r="B486" s="5"/>
      <c r="D486" s="5"/>
      <c r="E486" s="5"/>
      <c r="F486" s="5"/>
      <c r="G486" s="5"/>
      <c r="H486" s="5"/>
      <c r="I486" s="5"/>
    </row>
    <row r="487" spans="2:9" x14ac:dyDescent="0.4">
      <c r="B487" s="5"/>
      <c r="D487" s="5"/>
      <c r="E487" s="5"/>
      <c r="F487" s="5"/>
      <c r="G487" s="5"/>
      <c r="H487" s="5"/>
      <c r="I487" s="5"/>
    </row>
    <row r="488" spans="2:9" x14ac:dyDescent="0.4">
      <c r="B488" s="5"/>
      <c r="D488" s="5"/>
      <c r="E488" s="5"/>
      <c r="F488" s="5"/>
      <c r="G488" s="5"/>
      <c r="H488" s="5"/>
      <c r="I488" s="5"/>
    </row>
    <row r="489" spans="2:9" x14ac:dyDescent="0.4">
      <c r="B489" s="5"/>
      <c r="D489" s="5"/>
      <c r="E489" s="5"/>
      <c r="F489" s="5"/>
      <c r="G489" s="5"/>
      <c r="H489" s="5"/>
      <c r="I489" s="5"/>
    </row>
    <row r="490" spans="2:9" x14ac:dyDescent="0.4">
      <c r="B490" s="5"/>
      <c r="D490" s="5"/>
      <c r="E490" s="5"/>
      <c r="F490" s="5"/>
      <c r="G490" s="5"/>
      <c r="H490" s="5"/>
      <c r="I490" s="5"/>
    </row>
    <row r="491" spans="2:9" x14ac:dyDescent="0.4">
      <c r="B491" s="5"/>
      <c r="D491" s="5"/>
      <c r="E491" s="5"/>
      <c r="F491" s="5"/>
      <c r="G491" s="5"/>
      <c r="H491" s="5"/>
      <c r="I491" s="5"/>
    </row>
    <row r="492" spans="2:9" x14ac:dyDescent="0.4">
      <c r="B492" s="5"/>
      <c r="D492" s="5"/>
      <c r="E492" s="5"/>
      <c r="F492" s="5"/>
      <c r="G492" s="5"/>
      <c r="H492" s="5"/>
      <c r="I492" s="5"/>
    </row>
    <row r="493" spans="2:9" x14ac:dyDescent="0.4">
      <c r="B493" s="5"/>
      <c r="D493" s="5"/>
      <c r="E493" s="5"/>
      <c r="F493" s="5"/>
      <c r="G493" s="5"/>
      <c r="H493" s="5"/>
      <c r="I493" s="5"/>
    </row>
    <row r="494" spans="2:9" x14ac:dyDescent="0.4">
      <c r="B494" s="5"/>
      <c r="D494" s="5"/>
      <c r="E494" s="5"/>
      <c r="F494" s="5"/>
      <c r="G494" s="5"/>
      <c r="H494" s="5"/>
      <c r="I494" s="5"/>
    </row>
    <row r="495" spans="2:9" x14ac:dyDescent="0.4">
      <c r="B495" s="5"/>
      <c r="D495" s="5"/>
      <c r="E495" s="5"/>
      <c r="F495" s="5"/>
      <c r="G495" s="5"/>
      <c r="H495" s="5"/>
      <c r="I495" s="5"/>
    </row>
    <row r="496" spans="2:9" x14ac:dyDescent="0.4">
      <c r="B496" s="5"/>
      <c r="D496" s="5"/>
      <c r="E496" s="5"/>
      <c r="F496" s="5"/>
      <c r="G496" s="5"/>
      <c r="H496" s="5"/>
      <c r="I496" s="5"/>
    </row>
    <row r="497" spans="2:9" x14ac:dyDescent="0.4">
      <c r="B497" s="5"/>
      <c r="D497" s="5"/>
      <c r="E497" s="5"/>
      <c r="F497" s="5"/>
      <c r="G497" s="5"/>
      <c r="H497" s="5"/>
      <c r="I497" s="5"/>
    </row>
    <row r="498" spans="2:9" x14ac:dyDescent="0.4">
      <c r="B498" s="5"/>
      <c r="D498" s="5"/>
      <c r="E498" s="5"/>
      <c r="F498" s="5"/>
      <c r="G498" s="5"/>
      <c r="H498" s="5"/>
      <c r="I498" s="5"/>
    </row>
    <row r="499" spans="2:9" x14ac:dyDescent="0.4">
      <c r="B499" s="5"/>
      <c r="D499" s="5"/>
      <c r="E499" s="5"/>
      <c r="F499" s="5"/>
      <c r="G499" s="5"/>
      <c r="H499" s="5"/>
      <c r="I499" s="5"/>
    </row>
    <row r="500" spans="2:9" x14ac:dyDescent="0.4">
      <c r="B500" s="5"/>
      <c r="D500" s="5"/>
      <c r="E500" s="5"/>
      <c r="F500" s="5"/>
      <c r="G500" s="5"/>
      <c r="H500" s="5"/>
      <c r="I500" s="5"/>
    </row>
    <row r="501" spans="2:9" x14ac:dyDescent="0.4">
      <c r="B501" s="5"/>
      <c r="D501" s="5"/>
      <c r="E501" s="5"/>
      <c r="F501" s="5"/>
      <c r="G501" s="5"/>
      <c r="H501" s="5"/>
      <c r="I501" s="5"/>
    </row>
    <row r="502" spans="2:9" x14ac:dyDescent="0.4">
      <c r="B502" s="5"/>
      <c r="D502" s="5"/>
      <c r="E502" s="5"/>
      <c r="F502" s="5"/>
      <c r="G502" s="5"/>
      <c r="H502" s="5"/>
      <c r="I502" s="5"/>
    </row>
    <row r="503" spans="2:9" x14ac:dyDescent="0.4">
      <c r="B503" s="5"/>
      <c r="D503" s="5"/>
      <c r="E503" s="5"/>
      <c r="F503" s="5"/>
      <c r="G503" s="5"/>
      <c r="H503" s="5"/>
      <c r="I503" s="5"/>
    </row>
    <row r="504" spans="2:9" x14ac:dyDescent="0.4">
      <c r="B504" s="5"/>
      <c r="D504" s="5"/>
      <c r="E504" s="5"/>
      <c r="F504" s="5"/>
      <c r="G504" s="5"/>
      <c r="H504" s="5"/>
      <c r="I504" s="5"/>
    </row>
    <row r="505" spans="2:9" x14ac:dyDescent="0.4">
      <c r="B505" s="5"/>
      <c r="D505" s="5"/>
      <c r="E505" s="5"/>
      <c r="F505" s="5"/>
      <c r="G505" s="5"/>
      <c r="H505" s="5"/>
      <c r="I505" s="5"/>
    </row>
    <row r="506" spans="2:9" x14ac:dyDescent="0.4">
      <c r="B506" s="5"/>
      <c r="D506" s="5"/>
      <c r="E506" s="5"/>
      <c r="F506" s="5"/>
      <c r="G506" s="5"/>
      <c r="H506" s="5"/>
      <c r="I506" s="5"/>
    </row>
    <row r="507" spans="2:9" x14ac:dyDescent="0.4">
      <c r="B507" s="5"/>
      <c r="D507" s="5"/>
      <c r="E507" s="5"/>
      <c r="F507" s="5"/>
      <c r="G507" s="5"/>
      <c r="H507" s="5"/>
      <c r="I507" s="5"/>
    </row>
    <row r="508" spans="2:9" x14ac:dyDescent="0.4">
      <c r="B508" s="5"/>
      <c r="D508" s="5"/>
      <c r="E508" s="5"/>
      <c r="F508" s="5"/>
      <c r="G508" s="5"/>
      <c r="H508" s="5"/>
      <c r="I508" s="5"/>
    </row>
    <row r="509" spans="2:9" x14ac:dyDescent="0.4">
      <c r="B509" s="5"/>
      <c r="D509" s="5"/>
      <c r="E509" s="5"/>
      <c r="F509" s="5"/>
      <c r="G509" s="5"/>
      <c r="H509" s="5"/>
      <c r="I509" s="5"/>
    </row>
    <row r="510" spans="2:9" x14ac:dyDescent="0.4">
      <c r="B510" s="5"/>
      <c r="D510" s="5"/>
      <c r="E510" s="5"/>
      <c r="F510" s="5"/>
      <c r="G510" s="5"/>
      <c r="H510" s="5"/>
      <c r="I510" s="5"/>
    </row>
    <row r="511" spans="2:9" x14ac:dyDescent="0.4">
      <c r="B511" s="5"/>
      <c r="D511" s="5"/>
      <c r="E511" s="5"/>
      <c r="F511" s="5"/>
      <c r="G511" s="5"/>
      <c r="H511" s="5"/>
      <c r="I511" s="5"/>
    </row>
    <row r="512" spans="2:9" x14ac:dyDescent="0.4">
      <c r="B512" s="5"/>
      <c r="D512" s="5"/>
      <c r="E512" s="5"/>
      <c r="F512" s="5"/>
      <c r="G512" s="5"/>
      <c r="H512" s="5"/>
      <c r="I512" s="5"/>
    </row>
    <row r="513" spans="2:9" x14ac:dyDescent="0.4">
      <c r="B513" s="5"/>
      <c r="D513" s="5"/>
      <c r="E513" s="5"/>
      <c r="F513" s="5"/>
      <c r="G513" s="5"/>
      <c r="H513" s="5"/>
      <c r="I513" s="5"/>
    </row>
    <row r="514" spans="2:9" x14ac:dyDescent="0.4">
      <c r="B514" s="5"/>
      <c r="D514" s="5"/>
      <c r="E514" s="5"/>
      <c r="F514" s="5"/>
      <c r="G514" s="5"/>
      <c r="H514" s="5"/>
      <c r="I514" s="5"/>
    </row>
    <row r="515" spans="2:9" x14ac:dyDescent="0.4">
      <c r="B515" s="5"/>
      <c r="D515" s="5"/>
      <c r="E515" s="5"/>
      <c r="F515" s="5"/>
      <c r="G515" s="5"/>
      <c r="H515" s="5"/>
      <c r="I515" s="5"/>
    </row>
    <row r="516" spans="2:9" x14ac:dyDescent="0.4">
      <c r="B516" s="5"/>
      <c r="D516" s="5"/>
      <c r="E516" s="5"/>
      <c r="F516" s="5"/>
      <c r="G516" s="5"/>
      <c r="H516" s="5"/>
      <c r="I516" s="5"/>
    </row>
    <row r="517" spans="2:9" x14ac:dyDescent="0.4">
      <c r="B517" s="5"/>
      <c r="D517" s="5"/>
      <c r="E517" s="5"/>
      <c r="F517" s="5"/>
      <c r="G517" s="5"/>
      <c r="H517" s="5"/>
      <c r="I517" s="5"/>
    </row>
    <row r="518" spans="2:9" x14ac:dyDescent="0.4">
      <c r="B518" s="5"/>
      <c r="D518" s="5"/>
      <c r="E518" s="5"/>
      <c r="F518" s="5"/>
      <c r="G518" s="5"/>
      <c r="H518" s="5"/>
      <c r="I518" s="5"/>
    </row>
    <row r="519" spans="2:9" x14ac:dyDescent="0.4">
      <c r="B519" s="5"/>
      <c r="D519" s="5"/>
      <c r="E519" s="5"/>
      <c r="F519" s="5"/>
      <c r="G519" s="5"/>
      <c r="H519" s="5"/>
      <c r="I519" s="5"/>
    </row>
    <row r="520" spans="2:9" x14ac:dyDescent="0.4">
      <c r="B520" s="5"/>
      <c r="D520" s="5"/>
      <c r="E520" s="5"/>
      <c r="F520" s="5"/>
      <c r="G520" s="5"/>
      <c r="H520" s="5"/>
      <c r="I520" s="5"/>
    </row>
    <row r="521" spans="2:9" x14ac:dyDescent="0.4">
      <c r="B521" s="5"/>
      <c r="D521" s="5"/>
      <c r="E521" s="5"/>
      <c r="F521" s="5"/>
      <c r="G521" s="5"/>
      <c r="H521" s="5"/>
      <c r="I521" s="5"/>
    </row>
    <row r="522" spans="2:9" x14ac:dyDescent="0.4">
      <c r="B522" s="5"/>
      <c r="D522" s="5"/>
      <c r="E522" s="5"/>
      <c r="F522" s="5"/>
      <c r="G522" s="5"/>
      <c r="H522" s="5"/>
      <c r="I522" s="5"/>
    </row>
    <row r="523" spans="2:9" x14ac:dyDescent="0.4">
      <c r="B523" s="5"/>
      <c r="D523" s="5"/>
      <c r="E523" s="5"/>
      <c r="F523" s="5"/>
      <c r="G523" s="5"/>
      <c r="H523" s="5"/>
      <c r="I523" s="5"/>
    </row>
    <row r="524" spans="2:9" x14ac:dyDescent="0.4">
      <c r="B524" s="5"/>
      <c r="D524" s="5"/>
      <c r="E524" s="5"/>
      <c r="F524" s="5"/>
      <c r="G524" s="5"/>
      <c r="H524" s="5"/>
      <c r="I524" s="5"/>
    </row>
    <row r="525" spans="2:9" x14ac:dyDescent="0.4">
      <c r="B525" s="5"/>
      <c r="D525" s="5"/>
      <c r="E525" s="5"/>
      <c r="F525" s="5"/>
      <c r="G525" s="5"/>
      <c r="H525" s="5"/>
      <c r="I525" s="5"/>
    </row>
    <row r="526" spans="2:9" x14ac:dyDescent="0.4">
      <c r="B526" s="5"/>
      <c r="D526" s="5"/>
      <c r="E526" s="5"/>
      <c r="F526" s="5"/>
      <c r="G526" s="5"/>
      <c r="H526" s="5"/>
      <c r="I526" s="5"/>
    </row>
    <row r="527" spans="2:9" x14ac:dyDescent="0.4">
      <c r="B527" s="5"/>
      <c r="D527" s="5"/>
      <c r="E527" s="5"/>
      <c r="F527" s="5"/>
      <c r="G527" s="5"/>
      <c r="H527" s="5"/>
      <c r="I527" s="5"/>
    </row>
    <row r="528" spans="2:9" x14ac:dyDescent="0.4">
      <c r="B528" s="5"/>
      <c r="D528" s="5"/>
      <c r="E528" s="5"/>
      <c r="F528" s="5"/>
      <c r="G528" s="5"/>
      <c r="H528" s="5"/>
      <c r="I528" s="5"/>
    </row>
    <row r="529" spans="2:9" x14ac:dyDescent="0.4">
      <c r="B529" s="5"/>
      <c r="D529" s="5"/>
      <c r="E529" s="5"/>
      <c r="F529" s="5"/>
      <c r="G529" s="5"/>
      <c r="H529" s="5"/>
      <c r="I529" s="5"/>
    </row>
    <row r="530" spans="2:9" x14ac:dyDescent="0.4">
      <c r="B530" s="5"/>
      <c r="D530" s="5"/>
      <c r="E530" s="5"/>
      <c r="F530" s="5"/>
      <c r="G530" s="5"/>
      <c r="H530" s="5"/>
      <c r="I530" s="5"/>
    </row>
    <row r="531" spans="2:9" x14ac:dyDescent="0.4">
      <c r="B531" s="5"/>
      <c r="D531" s="5"/>
      <c r="E531" s="5"/>
      <c r="F531" s="5"/>
      <c r="G531" s="5"/>
      <c r="H531" s="5"/>
      <c r="I531" s="5"/>
    </row>
    <row r="532" spans="2:9" x14ac:dyDescent="0.4">
      <c r="B532" s="5"/>
      <c r="D532" s="5"/>
      <c r="E532" s="5"/>
      <c r="F532" s="5"/>
      <c r="G532" s="5"/>
      <c r="H532" s="5"/>
      <c r="I532" s="5"/>
    </row>
    <row r="533" spans="2:9" x14ac:dyDescent="0.4">
      <c r="B533" s="5"/>
      <c r="D533" s="5"/>
      <c r="E533" s="5"/>
      <c r="F533" s="5"/>
      <c r="G533" s="5"/>
      <c r="H533" s="5"/>
      <c r="I533" s="5"/>
    </row>
    <row r="534" spans="2:9" x14ac:dyDescent="0.4">
      <c r="B534" s="5"/>
      <c r="D534" s="5"/>
      <c r="E534" s="5"/>
      <c r="F534" s="5"/>
      <c r="G534" s="5"/>
      <c r="H534" s="5"/>
      <c r="I534" s="5"/>
    </row>
    <row r="535" spans="2:9" x14ac:dyDescent="0.4">
      <c r="B535" s="5"/>
      <c r="D535" s="5"/>
      <c r="E535" s="5"/>
      <c r="F535" s="5"/>
      <c r="G535" s="5"/>
      <c r="H535" s="5"/>
      <c r="I535" s="5"/>
    </row>
    <row r="536" spans="2:9" x14ac:dyDescent="0.4">
      <c r="B536" s="5"/>
      <c r="D536" s="5"/>
      <c r="E536" s="5"/>
      <c r="F536" s="5"/>
      <c r="G536" s="5"/>
      <c r="H536" s="5"/>
      <c r="I536" s="5"/>
    </row>
    <row r="537" spans="2:9" x14ac:dyDescent="0.4">
      <c r="B537" s="5"/>
      <c r="D537" s="5"/>
      <c r="E537" s="5"/>
      <c r="F537" s="5"/>
      <c r="G537" s="5"/>
      <c r="H537" s="5"/>
      <c r="I537" s="5"/>
    </row>
    <row r="538" spans="2:9" x14ac:dyDescent="0.4">
      <c r="B538" s="5"/>
      <c r="D538" s="5"/>
      <c r="E538" s="5"/>
      <c r="F538" s="5"/>
      <c r="G538" s="5"/>
      <c r="H538" s="5"/>
      <c r="I538" s="5"/>
    </row>
    <row r="539" spans="2:9" x14ac:dyDescent="0.4">
      <c r="B539" s="5"/>
      <c r="D539" s="5"/>
      <c r="E539" s="5"/>
      <c r="F539" s="5"/>
      <c r="G539" s="5"/>
      <c r="H539" s="5"/>
      <c r="I539" s="5"/>
    </row>
    <row r="540" spans="2:9" x14ac:dyDescent="0.4">
      <c r="B540" s="5"/>
      <c r="D540" s="5"/>
      <c r="E540" s="5"/>
      <c r="F540" s="5"/>
      <c r="G540" s="5"/>
      <c r="H540" s="5"/>
      <c r="I540" s="5"/>
    </row>
    <row r="541" spans="2:9" x14ac:dyDescent="0.4">
      <c r="B541" s="5"/>
      <c r="D541" s="5"/>
      <c r="E541" s="5"/>
      <c r="F541" s="5"/>
      <c r="G541" s="5"/>
      <c r="H541" s="5"/>
      <c r="I541" s="5"/>
    </row>
    <row r="542" spans="2:9" x14ac:dyDescent="0.4">
      <c r="B542" s="5"/>
      <c r="D542" s="5"/>
      <c r="E542" s="5"/>
      <c r="F542" s="5"/>
      <c r="G542" s="5"/>
      <c r="H542" s="5"/>
      <c r="I542" s="5"/>
    </row>
    <row r="543" spans="2:9" x14ac:dyDescent="0.4">
      <c r="B543" s="5"/>
      <c r="D543" s="5"/>
      <c r="E543" s="5"/>
      <c r="F543" s="5"/>
      <c r="G543" s="5"/>
      <c r="H543" s="5"/>
      <c r="I543" s="5"/>
    </row>
    <row r="544" spans="2:9" x14ac:dyDescent="0.4">
      <c r="B544" s="5"/>
      <c r="D544" s="5"/>
      <c r="E544" s="5"/>
      <c r="F544" s="5"/>
      <c r="G544" s="5"/>
      <c r="H544" s="5"/>
      <c r="I544" s="5"/>
    </row>
    <row r="545" spans="2:9" x14ac:dyDescent="0.4">
      <c r="B545" s="5"/>
      <c r="D545" s="5"/>
      <c r="E545" s="5"/>
      <c r="F545" s="5"/>
      <c r="G545" s="5"/>
      <c r="H545" s="5"/>
      <c r="I545" s="5"/>
    </row>
    <row r="546" spans="2:9" x14ac:dyDescent="0.4">
      <c r="B546" s="5"/>
      <c r="D546" s="5"/>
      <c r="E546" s="5"/>
      <c r="F546" s="5"/>
      <c r="G546" s="5"/>
      <c r="H546" s="5"/>
      <c r="I546" s="5"/>
    </row>
    <row r="547" spans="2:9" x14ac:dyDescent="0.4">
      <c r="B547" s="5"/>
      <c r="D547" s="5"/>
      <c r="E547" s="5"/>
      <c r="F547" s="5"/>
      <c r="G547" s="5"/>
      <c r="H547" s="5"/>
      <c r="I547" s="5"/>
    </row>
    <row r="548" spans="2:9" x14ac:dyDescent="0.4">
      <c r="B548" s="5"/>
      <c r="D548" s="5"/>
      <c r="E548" s="5"/>
      <c r="F548" s="5"/>
      <c r="G548" s="5"/>
      <c r="H548" s="5"/>
      <c r="I548" s="5"/>
    </row>
    <row r="549" spans="2:9" x14ac:dyDescent="0.4">
      <c r="B549" s="5"/>
      <c r="D549" s="5"/>
      <c r="E549" s="5"/>
      <c r="F549" s="5"/>
      <c r="G549" s="5"/>
      <c r="H549" s="5"/>
      <c r="I549" s="5"/>
    </row>
    <row r="550" spans="2:9" x14ac:dyDescent="0.4">
      <c r="B550" s="5"/>
      <c r="D550" s="5"/>
      <c r="E550" s="5"/>
      <c r="F550" s="5"/>
      <c r="G550" s="5"/>
      <c r="H550" s="5"/>
      <c r="I550" s="5"/>
    </row>
    <row r="551" spans="2:9" x14ac:dyDescent="0.4">
      <c r="B551" s="5"/>
      <c r="D551" s="5"/>
      <c r="E551" s="5"/>
      <c r="F551" s="5"/>
      <c r="G551" s="5"/>
      <c r="H551" s="5"/>
      <c r="I551" s="5"/>
    </row>
    <row r="552" spans="2:9" x14ac:dyDescent="0.4">
      <c r="B552" s="5"/>
      <c r="D552" s="5"/>
      <c r="E552" s="5"/>
      <c r="F552" s="5"/>
      <c r="G552" s="5"/>
      <c r="H552" s="5"/>
      <c r="I552" s="5"/>
    </row>
    <row r="553" spans="2:9" x14ac:dyDescent="0.4">
      <c r="B553" s="5"/>
      <c r="D553" s="5"/>
      <c r="E553" s="5"/>
      <c r="F553" s="5"/>
      <c r="G553" s="5"/>
      <c r="H553" s="5"/>
      <c r="I553" s="5"/>
    </row>
    <row r="554" spans="2:9" x14ac:dyDescent="0.4">
      <c r="B554" s="5"/>
      <c r="D554" s="5"/>
      <c r="E554" s="5"/>
      <c r="F554" s="5"/>
      <c r="G554" s="5"/>
      <c r="H554" s="5"/>
      <c r="I554" s="5"/>
    </row>
    <row r="555" spans="2:9" x14ac:dyDescent="0.4">
      <c r="B555" s="5"/>
      <c r="D555" s="5"/>
      <c r="E555" s="5"/>
      <c r="F555" s="5"/>
      <c r="G555" s="5"/>
      <c r="H555" s="5"/>
      <c r="I555" s="5"/>
    </row>
    <row r="556" spans="2:9" x14ac:dyDescent="0.4">
      <c r="B556" s="5"/>
      <c r="D556" s="5"/>
      <c r="E556" s="5"/>
      <c r="F556" s="5"/>
      <c r="G556" s="5"/>
      <c r="H556" s="5"/>
      <c r="I556" s="5"/>
    </row>
    <row r="557" spans="2:9" x14ac:dyDescent="0.4">
      <c r="B557" s="5"/>
      <c r="D557" s="5"/>
      <c r="E557" s="5"/>
      <c r="F557" s="5"/>
      <c r="G557" s="5"/>
      <c r="H557" s="5"/>
      <c r="I557" s="5"/>
    </row>
    <row r="558" spans="2:9" x14ac:dyDescent="0.4">
      <c r="B558" s="5"/>
      <c r="D558" s="5"/>
      <c r="E558" s="5"/>
      <c r="F558" s="5"/>
      <c r="G558" s="5"/>
      <c r="H558" s="5"/>
      <c r="I558" s="5"/>
    </row>
    <row r="559" spans="2:9" x14ac:dyDescent="0.4">
      <c r="B559" s="5"/>
      <c r="D559" s="5"/>
      <c r="E559" s="5"/>
      <c r="F559" s="5"/>
      <c r="G559" s="5"/>
      <c r="H559" s="5"/>
      <c r="I559" s="5"/>
    </row>
    <row r="560" spans="2:9" x14ac:dyDescent="0.4">
      <c r="B560" s="5"/>
      <c r="D560" s="5"/>
      <c r="E560" s="5"/>
      <c r="F560" s="5"/>
      <c r="G560" s="5"/>
      <c r="H560" s="5"/>
      <c r="I560" s="5"/>
    </row>
    <row r="561" spans="2:9" x14ac:dyDescent="0.4">
      <c r="B561" s="5"/>
      <c r="D561" s="5"/>
      <c r="E561" s="5"/>
      <c r="F561" s="5"/>
      <c r="G561" s="5"/>
      <c r="H561" s="5"/>
      <c r="I561" s="5"/>
    </row>
    <row r="562" spans="2:9" x14ac:dyDescent="0.4">
      <c r="B562" s="5"/>
      <c r="D562" s="5"/>
      <c r="E562" s="5"/>
      <c r="F562" s="5"/>
      <c r="G562" s="5"/>
      <c r="H562" s="5"/>
      <c r="I562" s="5"/>
    </row>
    <row r="563" spans="2:9" x14ac:dyDescent="0.4">
      <c r="B563" s="5"/>
      <c r="D563" s="5"/>
      <c r="E563" s="5"/>
      <c r="F563" s="5"/>
      <c r="G563" s="5"/>
      <c r="H563" s="5"/>
      <c r="I563" s="5"/>
    </row>
    <row r="564" spans="2:9" x14ac:dyDescent="0.4">
      <c r="B564" s="5"/>
      <c r="D564" s="5"/>
      <c r="E564" s="5"/>
      <c r="F564" s="5"/>
      <c r="G564" s="5"/>
      <c r="H564" s="5"/>
      <c r="I564" s="5"/>
    </row>
    <row r="565" spans="2:9" x14ac:dyDescent="0.4">
      <c r="B565" s="5"/>
      <c r="D565" s="5"/>
      <c r="E565" s="5"/>
      <c r="F565" s="5"/>
      <c r="G565" s="5"/>
      <c r="H565" s="5"/>
      <c r="I565" s="5"/>
    </row>
    <row r="566" spans="2:9" x14ac:dyDescent="0.4">
      <c r="B566" s="5"/>
      <c r="D566" s="5"/>
      <c r="E566" s="5"/>
      <c r="F566" s="5"/>
      <c r="G566" s="5"/>
      <c r="H566" s="5"/>
      <c r="I566" s="5"/>
    </row>
    <row r="567" spans="2:9" x14ac:dyDescent="0.4">
      <c r="B567" s="5"/>
      <c r="D567" s="5"/>
      <c r="E567" s="5"/>
      <c r="F567" s="5"/>
      <c r="G567" s="5"/>
      <c r="H567" s="5"/>
      <c r="I567" s="5"/>
    </row>
    <row r="568" spans="2:9" x14ac:dyDescent="0.4">
      <c r="B568" s="5"/>
      <c r="D568" s="5"/>
      <c r="E568" s="5"/>
      <c r="F568" s="5"/>
      <c r="G568" s="5"/>
      <c r="H568" s="5"/>
      <c r="I568" s="5"/>
    </row>
    <row r="569" spans="2:9" x14ac:dyDescent="0.4">
      <c r="B569" s="5"/>
      <c r="D569" s="5"/>
      <c r="E569" s="5"/>
      <c r="F569" s="5"/>
      <c r="G569" s="5"/>
      <c r="H569" s="5"/>
      <c r="I569" s="5"/>
    </row>
    <row r="570" spans="2:9" x14ac:dyDescent="0.4">
      <c r="B570" s="5"/>
      <c r="D570" s="5"/>
      <c r="E570" s="5"/>
      <c r="F570" s="5"/>
      <c r="G570" s="5"/>
      <c r="H570" s="5"/>
      <c r="I570" s="5"/>
    </row>
    <row r="571" spans="2:9" x14ac:dyDescent="0.4">
      <c r="B571" s="5"/>
      <c r="D571" s="5"/>
      <c r="E571" s="5"/>
      <c r="F571" s="5"/>
      <c r="G571" s="5"/>
      <c r="H571" s="5"/>
      <c r="I571" s="5"/>
    </row>
    <row r="572" spans="2:9" x14ac:dyDescent="0.4">
      <c r="B572" s="5"/>
      <c r="D572" s="5"/>
      <c r="E572" s="5"/>
      <c r="F572" s="5"/>
      <c r="G572" s="5"/>
      <c r="H572" s="5"/>
      <c r="I572" s="5"/>
    </row>
    <row r="573" spans="2:9" x14ac:dyDescent="0.4">
      <c r="B573" s="5"/>
      <c r="D573" s="5"/>
      <c r="E573" s="5"/>
      <c r="F573" s="5"/>
      <c r="G573" s="5"/>
      <c r="H573" s="5"/>
      <c r="I573" s="5"/>
    </row>
    <row r="574" spans="2:9" x14ac:dyDescent="0.4">
      <c r="B574" s="5"/>
      <c r="D574" s="5"/>
      <c r="E574" s="5"/>
      <c r="F574" s="5"/>
      <c r="G574" s="5"/>
      <c r="H574" s="5"/>
      <c r="I574" s="5"/>
    </row>
    <row r="575" spans="2:9" x14ac:dyDescent="0.4">
      <c r="B575" s="5"/>
      <c r="D575" s="5"/>
      <c r="E575" s="5"/>
      <c r="F575" s="5"/>
      <c r="G575" s="5"/>
      <c r="H575" s="5"/>
      <c r="I575" s="5"/>
    </row>
    <row r="576" spans="2:9" x14ac:dyDescent="0.4">
      <c r="B576" s="5"/>
      <c r="D576" s="5"/>
      <c r="E576" s="5"/>
      <c r="F576" s="5"/>
      <c r="G576" s="5"/>
      <c r="H576" s="5"/>
      <c r="I576" s="5"/>
    </row>
    <row r="577" spans="2:9" x14ac:dyDescent="0.4">
      <c r="B577" s="5"/>
      <c r="D577" s="5"/>
      <c r="E577" s="5"/>
      <c r="F577" s="5"/>
      <c r="G577" s="5"/>
      <c r="H577" s="5"/>
      <c r="I577" s="5"/>
    </row>
    <row r="578" spans="2:9" x14ac:dyDescent="0.4">
      <c r="B578" s="5"/>
      <c r="D578" s="5"/>
      <c r="E578" s="5"/>
      <c r="F578" s="5"/>
      <c r="G578" s="5"/>
      <c r="H578" s="5"/>
      <c r="I578" s="5"/>
    </row>
    <row r="579" spans="2:9" x14ac:dyDescent="0.4">
      <c r="B579" s="5"/>
      <c r="D579" s="5"/>
      <c r="E579" s="5"/>
      <c r="F579" s="5"/>
      <c r="G579" s="5"/>
      <c r="H579" s="5"/>
      <c r="I579" s="5"/>
    </row>
    <row r="580" spans="2:9" x14ac:dyDescent="0.4">
      <c r="B580" s="5"/>
      <c r="D580" s="5"/>
      <c r="E580" s="5"/>
      <c r="F580" s="5"/>
      <c r="G580" s="5"/>
      <c r="H580" s="5"/>
      <c r="I580" s="5"/>
    </row>
    <row r="581" spans="2:9" x14ac:dyDescent="0.4">
      <c r="B581" s="5"/>
      <c r="D581" s="5"/>
      <c r="E581" s="5"/>
      <c r="F581" s="5"/>
      <c r="G581" s="5"/>
      <c r="H581" s="5"/>
      <c r="I581" s="5"/>
    </row>
    <row r="582" spans="2:9" x14ac:dyDescent="0.4">
      <c r="B582" s="5"/>
      <c r="D582" s="5"/>
      <c r="E582" s="5"/>
      <c r="F582" s="5"/>
      <c r="G582" s="5"/>
      <c r="H582" s="5"/>
      <c r="I582" s="5"/>
    </row>
    <row r="583" spans="2:9" x14ac:dyDescent="0.4">
      <c r="B583" s="5"/>
      <c r="D583" s="5"/>
      <c r="E583" s="5"/>
      <c r="F583" s="5"/>
      <c r="G583" s="5"/>
      <c r="H583" s="5"/>
      <c r="I583" s="5"/>
    </row>
    <row r="584" spans="2:9" x14ac:dyDescent="0.4">
      <c r="B584" s="5"/>
      <c r="D584" s="5"/>
      <c r="E584" s="5"/>
      <c r="F584" s="5"/>
      <c r="G584" s="5"/>
      <c r="H584" s="5"/>
      <c r="I584" s="5"/>
    </row>
    <row r="585" spans="2:9" x14ac:dyDescent="0.4">
      <c r="B585" s="5"/>
      <c r="D585" s="5"/>
      <c r="E585" s="5"/>
      <c r="F585" s="5"/>
      <c r="G585" s="5"/>
      <c r="H585" s="5"/>
      <c r="I585" s="5"/>
    </row>
    <row r="586" spans="2:9" x14ac:dyDescent="0.4">
      <c r="B586" s="5"/>
      <c r="D586" s="5"/>
      <c r="E586" s="5"/>
      <c r="F586" s="5"/>
      <c r="G586" s="5"/>
      <c r="H586" s="5"/>
      <c r="I586" s="5"/>
    </row>
    <row r="587" spans="2:9" x14ac:dyDescent="0.4">
      <c r="B587" s="5"/>
      <c r="D587" s="5"/>
      <c r="E587" s="5"/>
      <c r="F587" s="5"/>
      <c r="G587" s="5"/>
      <c r="H587" s="5"/>
      <c r="I587" s="5"/>
    </row>
    <row r="588" spans="2:9" x14ac:dyDescent="0.4">
      <c r="B588" s="5"/>
      <c r="D588" s="5"/>
      <c r="E588" s="5"/>
      <c r="F588" s="5"/>
      <c r="G588" s="5"/>
      <c r="H588" s="5"/>
      <c r="I588" s="5"/>
    </row>
    <row r="589" spans="2:9" x14ac:dyDescent="0.4">
      <c r="B589" s="5"/>
      <c r="D589" s="5"/>
      <c r="E589" s="5"/>
      <c r="F589" s="5"/>
      <c r="G589" s="5"/>
      <c r="H589" s="5"/>
      <c r="I589" s="5"/>
    </row>
    <row r="590" spans="2:9" x14ac:dyDescent="0.4">
      <c r="B590" s="5"/>
      <c r="D590" s="5"/>
      <c r="E590" s="5"/>
      <c r="F590" s="5"/>
      <c r="G590" s="5"/>
      <c r="H590" s="5"/>
      <c r="I590" s="5"/>
    </row>
    <row r="591" spans="2:9" x14ac:dyDescent="0.4">
      <c r="B591" s="5"/>
      <c r="D591" s="5"/>
      <c r="E591" s="5"/>
      <c r="F591" s="5"/>
      <c r="G591" s="5"/>
      <c r="H591" s="5"/>
      <c r="I591" s="5"/>
    </row>
    <row r="592" spans="2:9" x14ac:dyDescent="0.4">
      <c r="B592" s="5"/>
      <c r="D592" s="5"/>
      <c r="E592" s="5"/>
      <c r="F592" s="5"/>
      <c r="G592" s="5"/>
      <c r="H592" s="5"/>
      <c r="I592" s="5"/>
    </row>
    <row r="593" spans="2:9" x14ac:dyDescent="0.4">
      <c r="B593" s="5"/>
      <c r="D593" s="5"/>
      <c r="E593" s="5"/>
      <c r="F593" s="5"/>
      <c r="G593" s="5"/>
      <c r="H593" s="5"/>
      <c r="I593" s="5"/>
    </row>
    <row r="594" spans="2:9" x14ac:dyDescent="0.4">
      <c r="B594" s="5"/>
      <c r="D594" s="5"/>
      <c r="E594" s="5"/>
      <c r="F594" s="5"/>
      <c r="G594" s="5"/>
      <c r="H594" s="5"/>
      <c r="I594" s="5"/>
    </row>
    <row r="595" spans="2:9" x14ac:dyDescent="0.4">
      <c r="B595" s="5"/>
      <c r="D595" s="5"/>
      <c r="E595" s="5"/>
      <c r="F595" s="5"/>
      <c r="G595" s="5"/>
      <c r="H595" s="5"/>
      <c r="I595" s="5"/>
    </row>
    <row r="596" spans="2:9" x14ac:dyDescent="0.4">
      <c r="B596" s="5"/>
      <c r="D596" s="5"/>
      <c r="E596" s="5"/>
      <c r="F596" s="5"/>
      <c r="G596" s="5"/>
      <c r="H596" s="5"/>
      <c r="I596" s="5"/>
    </row>
    <row r="597" spans="2:9" x14ac:dyDescent="0.4">
      <c r="B597" s="5"/>
      <c r="D597" s="5"/>
      <c r="E597" s="5"/>
      <c r="F597" s="5"/>
      <c r="G597" s="5"/>
      <c r="H597" s="5"/>
      <c r="I597" s="5"/>
    </row>
    <row r="598" spans="2:9" x14ac:dyDescent="0.4">
      <c r="B598" s="5"/>
      <c r="D598" s="5"/>
      <c r="E598" s="5"/>
      <c r="F598" s="5"/>
      <c r="G598" s="5"/>
      <c r="H598" s="5"/>
      <c r="I598" s="5"/>
    </row>
    <row r="599" spans="2:9" x14ac:dyDescent="0.4">
      <c r="B599" s="5"/>
      <c r="D599" s="5"/>
      <c r="E599" s="5"/>
      <c r="F599" s="5"/>
      <c r="G599" s="5"/>
      <c r="H599" s="5"/>
      <c r="I599" s="5"/>
    </row>
    <row r="600" spans="2:9" x14ac:dyDescent="0.4">
      <c r="B600" s="5"/>
      <c r="D600" s="5"/>
      <c r="E600" s="5"/>
      <c r="F600" s="5"/>
      <c r="G600" s="5"/>
      <c r="H600" s="5"/>
      <c r="I600" s="5"/>
    </row>
    <row r="601" spans="2:9" x14ac:dyDescent="0.4">
      <c r="B601" s="5"/>
      <c r="D601" s="5"/>
      <c r="E601" s="5"/>
      <c r="F601" s="5"/>
      <c r="G601" s="5"/>
      <c r="H601" s="5"/>
      <c r="I601" s="5"/>
    </row>
    <row r="602" spans="2:9" x14ac:dyDescent="0.4">
      <c r="B602" s="5"/>
      <c r="D602" s="5"/>
      <c r="E602" s="5"/>
      <c r="F602" s="5"/>
      <c r="G602" s="5"/>
      <c r="H602" s="5"/>
      <c r="I602" s="5"/>
    </row>
    <row r="603" spans="2:9" x14ac:dyDescent="0.4">
      <c r="B603" s="5"/>
      <c r="D603" s="5"/>
      <c r="E603" s="5"/>
      <c r="F603" s="5"/>
      <c r="G603" s="5"/>
      <c r="H603" s="5"/>
      <c r="I603" s="5"/>
    </row>
    <row r="604" spans="2:9" x14ac:dyDescent="0.4">
      <c r="B604" s="5"/>
      <c r="D604" s="5"/>
      <c r="E604" s="5"/>
      <c r="F604" s="5"/>
      <c r="G604" s="5"/>
      <c r="H604" s="5"/>
      <c r="I604" s="5"/>
    </row>
    <row r="605" spans="2:9" x14ac:dyDescent="0.4">
      <c r="B605" s="5"/>
      <c r="D605" s="5"/>
      <c r="E605" s="5"/>
      <c r="F605" s="5"/>
      <c r="G605" s="5"/>
      <c r="H605" s="5"/>
      <c r="I605" s="5"/>
    </row>
    <row r="606" spans="2:9" x14ac:dyDescent="0.4">
      <c r="B606" s="5"/>
      <c r="D606" s="5"/>
      <c r="E606" s="5"/>
      <c r="F606" s="5"/>
      <c r="G606" s="5"/>
      <c r="H606" s="5"/>
      <c r="I606" s="5"/>
    </row>
    <row r="607" spans="2:9" x14ac:dyDescent="0.4">
      <c r="B607" s="5"/>
      <c r="D607" s="5"/>
      <c r="E607" s="5"/>
      <c r="F607" s="5"/>
      <c r="G607" s="5"/>
      <c r="H607" s="5"/>
      <c r="I607" s="5"/>
    </row>
    <row r="608" spans="2:9" x14ac:dyDescent="0.4">
      <c r="B608" s="5"/>
      <c r="D608" s="5"/>
      <c r="E608" s="5"/>
      <c r="F608" s="5"/>
      <c r="G608" s="5"/>
      <c r="H608" s="5"/>
      <c r="I608" s="5"/>
    </row>
    <row r="609" spans="2:9" x14ac:dyDescent="0.4">
      <c r="B609" s="5"/>
      <c r="D609" s="5"/>
      <c r="E609" s="5"/>
      <c r="F609" s="5"/>
      <c r="G609" s="5"/>
      <c r="H609" s="5"/>
      <c r="I609" s="5"/>
    </row>
    <row r="610" spans="2:9" x14ac:dyDescent="0.4">
      <c r="B610" s="5"/>
      <c r="D610" s="5"/>
      <c r="E610" s="5"/>
      <c r="F610" s="5"/>
      <c r="G610" s="5"/>
      <c r="H610" s="5"/>
      <c r="I610" s="5"/>
    </row>
    <row r="611" spans="2:9" x14ac:dyDescent="0.4">
      <c r="B611" s="5"/>
      <c r="D611" s="5"/>
      <c r="E611" s="5"/>
      <c r="F611" s="5"/>
      <c r="G611" s="5"/>
      <c r="H611" s="5"/>
      <c r="I611" s="5"/>
    </row>
    <row r="612" spans="2:9" x14ac:dyDescent="0.4">
      <c r="B612" s="5"/>
      <c r="D612" s="5"/>
      <c r="E612" s="5"/>
      <c r="F612" s="5"/>
      <c r="G612" s="5"/>
      <c r="H612" s="5"/>
      <c r="I612" s="5"/>
    </row>
    <row r="613" spans="2:9" x14ac:dyDescent="0.4">
      <c r="B613" s="5"/>
      <c r="D613" s="5"/>
      <c r="E613" s="5"/>
      <c r="F613" s="5"/>
      <c r="G613" s="5"/>
      <c r="H613" s="5"/>
      <c r="I613" s="5"/>
    </row>
    <row r="614" spans="2:9" x14ac:dyDescent="0.4">
      <c r="B614" s="5"/>
      <c r="D614" s="5"/>
      <c r="E614" s="5"/>
      <c r="F614" s="5"/>
      <c r="G614" s="5"/>
      <c r="H614" s="5"/>
      <c r="I614" s="5"/>
    </row>
    <row r="615" spans="2:9" x14ac:dyDescent="0.4">
      <c r="B615" s="5"/>
      <c r="D615" s="5"/>
      <c r="E615" s="5"/>
      <c r="F615" s="5"/>
      <c r="G615" s="5"/>
      <c r="H615" s="5"/>
      <c r="I615" s="5"/>
    </row>
    <row r="616" spans="2:9" x14ac:dyDescent="0.4">
      <c r="B616" s="5"/>
      <c r="D616" s="5"/>
      <c r="E616" s="5"/>
      <c r="F616" s="5"/>
      <c r="G616" s="5"/>
      <c r="H616" s="5"/>
      <c r="I616" s="5"/>
    </row>
    <row r="617" spans="2:9" x14ac:dyDescent="0.4">
      <c r="B617" s="5"/>
      <c r="D617" s="5"/>
      <c r="E617" s="5"/>
      <c r="F617" s="5"/>
      <c r="G617" s="5"/>
      <c r="H617" s="5"/>
      <c r="I617" s="5"/>
    </row>
    <row r="618" spans="2:9" x14ac:dyDescent="0.4">
      <c r="B618" s="5"/>
      <c r="D618" s="5"/>
      <c r="E618" s="5"/>
      <c r="F618" s="5"/>
      <c r="G618" s="5"/>
      <c r="H618" s="5"/>
      <c r="I618" s="5"/>
    </row>
    <row r="619" spans="2:9" x14ac:dyDescent="0.4">
      <c r="B619" s="5"/>
      <c r="D619" s="5"/>
      <c r="E619" s="5"/>
      <c r="F619" s="5"/>
      <c r="G619" s="5"/>
      <c r="H619" s="5"/>
      <c r="I619" s="5"/>
    </row>
    <row r="620" spans="2:9" x14ac:dyDescent="0.4">
      <c r="B620" s="5"/>
      <c r="D620" s="5"/>
      <c r="E620" s="5"/>
      <c r="F620" s="5"/>
      <c r="G620" s="5"/>
      <c r="H620" s="5"/>
      <c r="I620" s="5"/>
    </row>
    <row r="621" spans="2:9" x14ac:dyDescent="0.4">
      <c r="B621" s="5"/>
      <c r="D621" s="5"/>
      <c r="E621" s="5"/>
      <c r="F621" s="5"/>
      <c r="G621" s="5"/>
      <c r="H621" s="5"/>
      <c r="I621" s="5"/>
    </row>
    <row r="622" spans="2:9" x14ac:dyDescent="0.4">
      <c r="B622" s="5"/>
      <c r="D622" s="5"/>
      <c r="E622" s="5"/>
      <c r="F622" s="5"/>
      <c r="G622" s="5"/>
      <c r="H622" s="5"/>
      <c r="I622" s="5"/>
    </row>
    <row r="623" spans="2:9" x14ac:dyDescent="0.4">
      <c r="B623" s="5"/>
      <c r="D623" s="5"/>
      <c r="E623" s="5"/>
      <c r="F623" s="5"/>
      <c r="G623" s="5"/>
      <c r="H623" s="5"/>
      <c r="I623" s="5"/>
    </row>
    <row r="624" spans="2:9" x14ac:dyDescent="0.4">
      <c r="B624" s="5"/>
      <c r="D624" s="5"/>
      <c r="E624" s="5"/>
      <c r="F624" s="5"/>
      <c r="G624" s="5"/>
      <c r="H624" s="5"/>
      <c r="I624" s="5"/>
    </row>
    <row r="625" spans="2:9" x14ac:dyDescent="0.4">
      <c r="B625" s="5"/>
      <c r="D625" s="5"/>
      <c r="E625" s="5"/>
      <c r="F625" s="5"/>
      <c r="G625" s="5"/>
      <c r="H625" s="5"/>
      <c r="I625" s="5"/>
    </row>
    <row r="626" spans="2:9" x14ac:dyDescent="0.4">
      <c r="B626" s="5"/>
      <c r="D626" s="5"/>
      <c r="E626" s="5"/>
      <c r="F626" s="5"/>
      <c r="G626" s="5"/>
      <c r="H626" s="5"/>
      <c r="I626" s="5"/>
    </row>
    <row r="627" spans="2:9" x14ac:dyDescent="0.4">
      <c r="B627" s="5"/>
      <c r="D627" s="5"/>
      <c r="E627" s="5"/>
      <c r="F627" s="5"/>
      <c r="G627" s="5"/>
      <c r="H627" s="5"/>
      <c r="I627" s="5"/>
    </row>
    <row r="628" spans="2:9" x14ac:dyDescent="0.4">
      <c r="B628" s="5"/>
      <c r="D628" s="5"/>
      <c r="E628" s="5"/>
      <c r="F628" s="5"/>
      <c r="G628" s="5"/>
      <c r="H628" s="5"/>
      <c r="I628" s="5"/>
    </row>
    <row r="629" spans="2:9" x14ac:dyDescent="0.4">
      <c r="B629" s="5"/>
      <c r="D629" s="5"/>
      <c r="E629" s="5"/>
      <c r="F629" s="5"/>
      <c r="G629" s="5"/>
      <c r="H629" s="5"/>
      <c r="I629" s="5"/>
    </row>
    <row r="630" spans="2:9" x14ac:dyDescent="0.4">
      <c r="B630" s="5"/>
      <c r="D630" s="5"/>
      <c r="E630" s="5"/>
      <c r="F630" s="5"/>
      <c r="G630" s="5"/>
      <c r="H630" s="5"/>
      <c r="I630" s="5"/>
    </row>
    <row r="631" spans="2:9" x14ac:dyDescent="0.4">
      <c r="B631" s="5"/>
      <c r="D631" s="5"/>
      <c r="E631" s="5"/>
      <c r="F631" s="5"/>
      <c r="G631" s="5"/>
      <c r="H631" s="5"/>
      <c r="I631" s="5"/>
    </row>
    <row r="632" spans="2:9" x14ac:dyDescent="0.4">
      <c r="B632" s="5"/>
      <c r="D632" s="5"/>
      <c r="E632" s="5"/>
      <c r="F632" s="5"/>
      <c r="G632" s="5"/>
      <c r="H632" s="5"/>
      <c r="I632" s="5"/>
    </row>
    <row r="633" spans="2:9" x14ac:dyDescent="0.4">
      <c r="B633" s="5"/>
      <c r="D633" s="5"/>
      <c r="E633" s="5"/>
      <c r="F633" s="5"/>
      <c r="G633" s="5"/>
      <c r="H633" s="5"/>
      <c r="I633" s="5"/>
    </row>
    <row r="634" spans="2:9" x14ac:dyDescent="0.4">
      <c r="B634" s="5"/>
      <c r="D634" s="5"/>
      <c r="E634" s="5"/>
      <c r="F634" s="5"/>
      <c r="G634" s="5"/>
      <c r="H634" s="5"/>
      <c r="I634" s="5"/>
    </row>
    <row r="635" spans="2:9" x14ac:dyDescent="0.4">
      <c r="B635" s="5"/>
      <c r="D635" s="5"/>
      <c r="E635" s="5"/>
      <c r="F635" s="5"/>
      <c r="G635" s="5"/>
      <c r="H635" s="5"/>
      <c r="I635" s="5"/>
    </row>
    <row r="636" spans="2:9" x14ac:dyDescent="0.4">
      <c r="B636" s="5"/>
      <c r="D636" s="5"/>
      <c r="E636" s="5"/>
      <c r="F636" s="5"/>
      <c r="G636" s="5"/>
      <c r="H636" s="5"/>
      <c r="I636" s="5"/>
    </row>
    <row r="637" spans="2:9" x14ac:dyDescent="0.4">
      <c r="B637" s="5"/>
      <c r="D637" s="5"/>
      <c r="E637" s="5"/>
      <c r="F637" s="5"/>
      <c r="G637" s="5"/>
      <c r="H637" s="5"/>
      <c r="I637" s="5"/>
    </row>
    <row r="638" spans="2:9" x14ac:dyDescent="0.4">
      <c r="B638" s="5"/>
      <c r="D638" s="5"/>
      <c r="E638" s="5"/>
      <c r="F638" s="5"/>
      <c r="G638" s="5"/>
      <c r="H638" s="5"/>
      <c r="I638" s="5"/>
    </row>
    <row r="639" spans="2:9" x14ac:dyDescent="0.4">
      <c r="B639" s="5"/>
      <c r="D639" s="5"/>
      <c r="E639" s="5"/>
      <c r="F639" s="5"/>
      <c r="G639" s="5"/>
      <c r="H639" s="5"/>
      <c r="I639" s="5"/>
    </row>
    <row r="640" spans="2:9" x14ac:dyDescent="0.4">
      <c r="B640" s="5"/>
      <c r="D640" s="5"/>
      <c r="E640" s="5"/>
      <c r="F640" s="5"/>
      <c r="G640" s="5"/>
      <c r="H640" s="5"/>
      <c r="I640" s="5"/>
    </row>
    <row r="641" spans="2:9" x14ac:dyDescent="0.4">
      <c r="B641" s="5"/>
      <c r="D641" s="5"/>
      <c r="E641" s="5"/>
      <c r="F641" s="5"/>
      <c r="G641" s="5"/>
      <c r="H641" s="5"/>
      <c r="I641" s="5"/>
    </row>
    <row r="642" spans="2:9" x14ac:dyDescent="0.4">
      <c r="B642" s="5"/>
      <c r="D642" s="5"/>
      <c r="E642" s="5"/>
      <c r="F642" s="5"/>
      <c r="G642" s="5"/>
      <c r="H642" s="5"/>
      <c r="I642" s="5"/>
    </row>
    <row r="643" spans="2:9" x14ac:dyDescent="0.4">
      <c r="B643" s="5"/>
      <c r="D643" s="5"/>
      <c r="E643" s="5"/>
      <c r="F643" s="5"/>
      <c r="G643" s="5"/>
      <c r="H643" s="5"/>
      <c r="I643" s="5"/>
    </row>
    <row r="644" spans="2:9" x14ac:dyDescent="0.4">
      <c r="B644" s="5"/>
      <c r="D644" s="5"/>
      <c r="E644" s="5"/>
      <c r="F644" s="5"/>
      <c r="G644" s="5"/>
      <c r="H644" s="5"/>
      <c r="I644" s="5"/>
    </row>
    <row r="645" spans="2:9" x14ac:dyDescent="0.4">
      <c r="B645" s="5"/>
      <c r="D645" s="5"/>
      <c r="E645" s="5"/>
      <c r="F645" s="5"/>
      <c r="G645" s="5"/>
      <c r="H645" s="5"/>
      <c r="I645" s="5"/>
    </row>
    <row r="646" spans="2:9" x14ac:dyDescent="0.4">
      <c r="B646" s="5"/>
      <c r="D646" s="5"/>
      <c r="E646" s="5"/>
      <c r="F646" s="5"/>
      <c r="G646" s="5"/>
      <c r="H646" s="5"/>
      <c r="I646" s="5"/>
    </row>
    <row r="647" spans="2:9" x14ac:dyDescent="0.4">
      <c r="B647" s="5"/>
      <c r="D647" s="5"/>
      <c r="E647" s="5"/>
      <c r="F647" s="5"/>
      <c r="G647" s="5"/>
      <c r="H647" s="5"/>
      <c r="I647" s="5"/>
    </row>
    <row r="648" spans="2:9" x14ac:dyDescent="0.4">
      <c r="B648" s="5"/>
      <c r="D648" s="5"/>
      <c r="E648" s="5"/>
      <c r="F648" s="5"/>
      <c r="G648" s="5"/>
      <c r="H648" s="5"/>
      <c r="I648" s="5"/>
    </row>
    <row r="649" spans="2:9" x14ac:dyDescent="0.4">
      <c r="B649" s="5"/>
      <c r="D649" s="5"/>
      <c r="E649" s="5"/>
      <c r="F649" s="5"/>
      <c r="G649" s="5"/>
      <c r="H649" s="5"/>
      <c r="I649" s="5"/>
    </row>
    <row r="650" spans="2:9" x14ac:dyDescent="0.4">
      <c r="B650" s="5"/>
      <c r="D650" s="5"/>
      <c r="E650" s="5"/>
      <c r="F650" s="5"/>
      <c r="G650" s="5"/>
      <c r="H650" s="5"/>
      <c r="I650" s="5"/>
    </row>
    <row r="651" spans="2:9" x14ac:dyDescent="0.4">
      <c r="B651" s="5"/>
      <c r="D651" s="5"/>
      <c r="E651" s="5"/>
      <c r="F651" s="5"/>
      <c r="G651" s="5"/>
      <c r="H651" s="5"/>
      <c r="I651" s="5"/>
    </row>
    <row r="652" spans="2:9" x14ac:dyDescent="0.4">
      <c r="B652" s="5"/>
      <c r="D652" s="5"/>
      <c r="E652" s="5"/>
      <c r="F652" s="5"/>
      <c r="G652" s="5"/>
      <c r="H652" s="5"/>
      <c r="I652" s="5"/>
    </row>
    <row r="653" spans="2:9" x14ac:dyDescent="0.4">
      <c r="B653" s="5"/>
      <c r="D653" s="5"/>
      <c r="E653" s="5"/>
      <c r="F653" s="5"/>
      <c r="G653" s="5"/>
      <c r="H653" s="5"/>
      <c r="I653" s="5"/>
    </row>
    <row r="654" spans="2:9" x14ac:dyDescent="0.4">
      <c r="B654" s="5"/>
      <c r="D654" s="5"/>
      <c r="E654" s="5"/>
      <c r="F654" s="5"/>
      <c r="G654" s="5"/>
      <c r="H654" s="5"/>
      <c r="I654" s="5"/>
    </row>
    <row r="655" spans="2:9" x14ac:dyDescent="0.4">
      <c r="B655" s="5"/>
      <c r="D655" s="5"/>
      <c r="E655" s="5"/>
      <c r="F655" s="5"/>
      <c r="G655" s="5"/>
      <c r="H655" s="5"/>
      <c r="I655" s="5"/>
    </row>
    <row r="656" spans="2:9" x14ac:dyDescent="0.4">
      <c r="B656" s="5"/>
      <c r="D656" s="5"/>
      <c r="E656" s="5"/>
      <c r="F656" s="5"/>
      <c r="G656" s="5"/>
      <c r="H656" s="5"/>
      <c r="I656" s="5"/>
    </row>
    <row r="657" spans="2:9" x14ac:dyDescent="0.4">
      <c r="B657" s="5"/>
      <c r="D657" s="5"/>
      <c r="E657" s="5"/>
      <c r="F657" s="5"/>
      <c r="G657" s="5"/>
      <c r="H657" s="5"/>
      <c r="I657" s="5"/>
    </row>
    <row r="658" spans="2:9" x14ac:dyDescent="0.4">
      <c r="B658" s="5"/>
      <c r="D658" s="5"/>
      <c r="E658" s="5"/>
      <c r="F658" s="5"/>
      <c r="G658" s="5"/>
      <c r="H658" s="5"/>
      <c r="I658" s="5"/>
    </row>
    <row r="659" spans="2:9" x14ac:dyDescent="0.4">
      <c r="B659" s="5"/>
      <c r="D659" s="5"/>
      <c r="E659" s="5"/>
      <c r="F659" s="5"/>
      <c r="G659" s="5"/>
      <c r="H659" s="5"/>
      <c r="I659" s="5"/>
    </row>
    <row r="660" spans="2:9" x14ac:dyDescent="0.4">
      <c r="B660" s="5"/>
      <c r="D660" s="5"/>
      <c r="E660" s="5"/>
      <c r="F660" s="5"/>
      <c r="G660" s="5"/>
      <c r="H660" s="5"/>
      <c r="I660" s="5"/>
    </row>
    <row r="661" spans="2:9" x14ac:dyDescent="0.4">
      <c r="B661" s="5"/>
      <c r="D661" s="5"/>
      <c r="E661" s="5"/>
      <c r="F661" s="5"/>
      <c r="G661" s="5"/>
      <c r="H661" s="5"/>
      <c r="I661" s="5"/>
    </row>
    <row r="662" spans="2:9" x14ac:dyDescent="0.4">
      <c r="B662" s="5"/>
      <c r="D662" s="5"/>
      <c r="E662" s="5"/>
      <c r="F662" s="5"/>
      <c r="G662" s="5"/>
      <c r="H662" s="5"/>
      <c r="I662" s="5"/>
    </row>
    <row r="663" spans="2:9" x14ac:dyDescent="0.4">
      <c r="B663" s="5"/>
      <c r="D663" s="5"/>
      <c r="E663" s="5"/>
      <c r="F663" s="5"/>
      <c r="G663" s="5"/>
      <c r="H663" s="5"/>
      <c r="I663" s="5"/>
    </row>
    <row r="664" spans="2:9" x14ac:dyDescent="0.4">
      <c r="B664" s="5"/>
      <c r="D664" s="5"/>
      <c r="E664" s="5"/>
      <c r="F664" s="5"/>
      <c r="G664" s="5"/>
      <c r="H664" s="5"/>
      <c r="I664" s="5"/>
    </row>
    <row r="665" spans="2:9" x14ac:dyDescent="0.4">
      <c r="B665" s="5"/>
      <c r="D665" s="5"/>
      <c r="E665" s="5"/>
      <c r="F665" s="5"/>
      <c r="G665" s="5"/>
      <c r="H665" s="5"/>
      <c r="I665" s="5"/>
    </row>
    <row r="666" spans="2:9" x14ac:dyDescent="0.4">
      <c r="B666" s="5"/>
      <c r="D666" s="5"/>
      <c r="E666" s="5"/>
      <c r="F666" s="5"/>
      <c r="G666" s="5"/>
      <c r="H666" s="5"/>
      <c r="I666" s="5"/>
    </row>
    <row r="667" spans="2:9" x14ac:dyDescent="0.4">
      <c r="B667" s="5"/>
      <c r="D667" s="5"/>
      <c r="E667" s="5"/>
      <c r="F667" s="5"/>
      <c r="G667" s="5"/>
      <c r="H667" s="5"/>
      <c r="I667" s="5"/>
    </row>
    <row r="668" spans="2:9" x14ac:dyDescent="0.4">
      <c r="B668" s="5"/>
      <c r="D668" s="5"/>
      <c r="E668" s="5"/>
      <c r="F668" s="5"/>
      <c r="G668" s="5"/>
      <c r="H668" s="5"/>
      <c r="I668" s="5"/>
    </row>
    <row r="669" spans="2:9" x14ac:dyDescent="0.4">
      <c r="B669" s="5"/>
      <c r="D669" s="5"/>
      <c r="E669" s="5"/>
      <c r="F669" s="5"/>
      <c r="G669" s="5"/>
      <c r="H669" s="5"/>
      <c r="I669" s="5"/>
    </row>
    <row r="670" spans="2:9" x14ac:dyDescent="0.4">
      <c r="B670" s="5"/>
      <c r="D670" s="5"/>
      <c r="E670" s="5"/>
      <c r="F670" s="5"/>
      <c r="G670" s="5"/>
      <c r="H670" s="5"/>
      <c r="I670" s="5"/>
    </row>
    <row r="671" spans="2:9" x14ac:dyDescent="0.4">
      <c r="B671" s="5"/>
      <c r="D671" s="5"/>
      <c r="E671" s="5"/>
      <c r="F671" s="5"/>
      <c r="G671" s="5"/>
      <c r="H671" s="5"/>
      <c r="I671" s="5"/>
    </row>
    <row r="672" spans="2:9" x14ac:dyDescent="0.4">
      <c r="B672" s="5"/>
      <c r="D672" s="5"/>
      <c r="E672" s="5"/>
      <c r="F672" s="5"/>
      <c r="G672" s="5"/>
      <c r="H672" s="5"/>
      <c r="I672" s="5"/>
    </row>
    <row r="673" spans="2:9" x14ac:dyDescent="0.4">
      <c r="B673" s="5"/>
      <c r="D673" s="5"/>
      <c r="E673" s="5"/>
      <c r="F673" s="5"/>
      <c r="G673" s="5"/>
      <c r="H673" s="5"/>
      <c r="I673" s="5"/>
    </row>
    <row r="674" spans="2:9" x14ac:dyDescent="0.4">
      <c r="B674" s="5"/>
      <c r="D674" s="5"/>
      <c r="E674" s="5"/>
      <c r="F674" s="5"/>
      <c r="G674" s="5"/>
      <c r="H674" s="5"/>
      <c r="I674" s="5"/>
    </row>
    <row r="675" spans="2:9" x14ac:dyDescent="0.4">
      <c r="B675" s="5"/>
      <c r="D675" s="5"/>
      <c r="E675" s="5"/>
      <c r="F675" s="5"/>
      <c r="G675" s="5"/>
      <c r="H675" s="5"/>
      <c r="I675" s="5"/>
    </row>
    <row r="676" spans="2:9" x14ac:dyDescent="0.4">
      <c r="B676" s="5"/>
      <c r="D676" s="5"/>
      <c r="E676" s="5"/>
      <c r="F676" s="5"/>
      <c r="G676" s="5"/>
      <c r="H676" s="5"/>
      <c r="I676" s="5"/>
    </row>
    <row r="677" spans="2:9" x14ac:dyDescent="0.4">
      <c r="B677" s="5"/>
      <c r="D677" s="5"/>
      <c r="E677" s="5"/>
      <c r="F677" s="5"/>
      <c r="G677" s="5"/>
      <c r="H677" s="5"/>
      <c r="I677" s="5"/>
    </row>
    <row r="678" spans="2:9" x14ac:dyDescent="0.4">
      <c r="B678" s="5"/>
      <c r="D678" s="5"/>
      <c r="E678" s="5"/>
      <c r="F678" s="5"/>
      <c r="G678" s="5"/>
      <c r="H678" s="5"/>
      <c r="I678" s="5"/>
    </row>
    <row r="679" spans="2:9" x14ac:dyDescent="0.4">
      <c r="B679" s="5"/>
      <c r="D679" s="5"/>
      <c r="E679" s="5"/>
      <c r="F679" s="5"/>
      <c r="G679" s="5"/>
      <c r="H679" s="5"/>
      <c r="I679" s="5"/>
    </row>
    <row r="680" spans="2:9" x14ac:dyDescent="0.4">
      <c r="B680" s="5"/>
      <c r="D680" s="5"/>
      <c r="E680" s="5"/>
      <c r="F680" s="5"/>
      <c r="G680" s="5"/>
      <c r="H680" s="5"/>
      <c r="I680" s="5"/>
    </row>
    <row r="681" spans="2:9" x14ac:dyDescent="0.4">
      <c r="B681" s="5"/>
      <c r="D681" s="5"/>
      <c r="E681" s="5"/>
      <c r="F681" s="5"/>
      <c r="G681" s="5"/>
      <c r="H681" s="5"/>
      <c r="I681" s="5"/>
    </row>
    <row r="682" spans="2:9" x14ac:dyDescent="0.4">
      <c r="B682" s="5"/>
      <c r="D682" s="5"/>
      <c r="E682" s="5"/>
      <c r="F682" s="5"/>
      <c r="G682" s="5"/>
      <c r="H682" s="5"/>
      <c r="I682" s="5"/>
    </row>
    <row r="683" spans="2:9" x14ac:dyDescent="0.4">
      <c r="B683" s="5"/>
      <c r="D683" s="5"/>
      <c r="E683" s="5"/>
      <c r="F683" s="5"/>
      <c r="G683" s="5"/>
      <c r="H683" s="5"/>
      <c r="I683" s="5"/>
    </row>
    <row r="684" spans="2:9" x14ac:dyDescent="0.4">
      <c r="B684" s="5"/>
      <c r="D684" s="5"/>
      <c r="E684" s="5"/>
      <c r="F684" s="5"/>
      <c r="G684" s="5"/>
      <c r="H684" s="5"/>
      <c r="I684" s="5"/>
    </row>
    <row r="685" spans="2:9" x14ac:dyDescent="0.4">
      <c r="B685" s="5"/>
      <c r="D685" s="5"/>
      <c r="E685" s="5"/>
      <c r="F685" s="5"/>
      <c r="G685" s="5"/>
      <c r="H685" s="5"/>
      <c r="I685" s="5"/>
    </row>
    <row r="686" spans="2:9" x14ac:dyDescent="0.4">
      <c r="B686" s="5"/>
      <c r="D686" s="5"/>
      <c r="E686" s="5"/>
      <c r="F686" s="5"/>
      <c r="G686" s="5"/>
      <c r="H686" s="5"/>
      <c r="I686" s="5"/>
    </row>
    <row r="687" spans="2:9" x14ac:dyDescent="0.4">
      <c r="B687" s="5"/>
      <c r="D687" s="5"/>
      <c r="E687" s="5"/>
      <c r="F687" s="5"/>
      <c r="G687" s="5"/>
      <c r="H687" s="5"/>
      <c r="I687" s="5"/>
    </row>
    <row r="688" spans="2:9" x14ac:dyDescent="0.4">
      <c r="B688" s="5"/>
      <c r="D688" s="5"/>
      <c r="E688" s="5"/>
      <c r="F688" s="5"/>
      <c r="G688" s="5"/>
      <c r="H688" s="5"/>
      <c r="I688" s="5"/>
    </row>
    <row r="689" spans="2:9" x14ac:dyDescent="0.4">
      <c r="B689" s="5"/>
      <c r="D689" s="5"/>
      <c r="E689" s="5"/>
      <c r="F689" s="5"/>
      <c r="G689" s="5"/>
      <c r="H689" s="5"/>
      <c r="I689" s="5"/>
    </row>
    <row r="690" spans="2:9" x14ac:dyDescent="0.4">
      <c r="B690" s="5"/>
      <c r="D690" s="5"/>
      <c r="E690" s="5"/>
      <c r="F690" s="5"/>
      <c r="G690" s="5"/>
      <c r="H690" s="5"/>
      <c r="I690" s="5"/>
    </row>
    <row r="691" spans="2:9" x14ac:dyDescent="0.4">
      <c r="B691" s="5"/>
      <c r="D691" s="5"/>
      <c r="E691" s="5"/>
      <c r="F691" s="5"/>
      <c r="G691" s="5"/>
      <c r="H691" s="5"/>
      <c r="I691" s="5"/>
    </row>
    <row r="692" spans="2:9" x14ac:dyDescent="0.4">
      <c r="B692" s="5"/>
      <c r="D692" s="5"/>
      <c r="E692" s="5"/>
      <c r="F692" s="5"/>
      <c r="G692" s="5"/>
      <c r="H692" s="5"/>
      <c r="I692" s="5"/>
    </row>
  </sheetData>
  <sheetProtection formatCells="0"/>
  <mergeCells count="8">
    <mergeCell ref="C1:I1"/>
    <mergeCell ref="V1:W1"/>
    <mergeCell ref="J1:K1"/>
    <mergeCell ref="L1:M1"/>
    <mergeCell ref="N1:O1"/>
    <mergeCell ref="P1:Q1"/>
    <mergeCell ref="R1:S1"/>
    <mergeCell ref="T1:U1"/>
  </mergeCells>
  <phoneticPr fontId="30" type="noConversion"/>
  <dataValidations disablePrompts="1" count="1">
    <dataValidation type="list" allowBlank="1" showInputMessage="1" showErrorMessage="1" sqref="C3:C1048576" xr:uid="{42056A34-8B24-4B06-A8B2-25A509A5EFCC}">
      <formula1>Resource_Type</formula1>
    </dataValidation>
  </dataValidations>
  <pageMargins left="0.7" right="0.7" top="0.75" bottom="0.75" header="0.3" footer="0.3"/>
  <pageSetup scale="38"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05EF-2E8D-415A-9BB6-2651DD1B3CFE}">
  <dimension ref="A1:S56"/>
  <sheetViews>
    <sheetView showGridLines="0" zoomScale="85" zoomScaleNormal="85" workbookViewId="0">
      <pane xSplit="3" ySplit="6" topLeftCell="D7" activePane="bottomRight" state="frozen"/>
      <selection pane="topRight" activeCell="C1" sqref="C1"/>
      <selection pane="bottomLeft" activeCell="A7" sqref="A7"/>
      <selection pane="bottomRight" activeCell="A57" sqref="A57:XFD82"/>
    </sheetView>
  </sheetViews>
  <sheetFormatPr defaultRowHeight="14.6" x14ac:dyDescent="0.4"/>
  <cols>
    <col min="1" max="1" width="11.07421875" style="69" customWidth="1"/>
    <col min="2" max="2" width="15.84375" style="52" customWidth="1"/>
    <col min="3" max="3" width="10.84375" style="79" customWidth="1"/>
    <col min="4" max="13" width="12.15234375" style="52" customWidth="1"/>
    <col min="14" max="14" width="13" style="52" customWidth="1"/>
    <col min="15" max="15" width="14.3828125" style="52" customWidth="1"/>
    <col min="16" max="16" width="14.3828125" style="74" customWidth="1"/>
    <col min="17" max="17" width="14.3828125" style="52" customWidth="1"/>
    <col min="18" max="18" width="15" style="52" customWidth="1"/>
    <col min="19" max="19" width="19.53515625" style="52" customWidth="1"/>
    <col min="20" max="16384" width="9.23046875" style="52"/>
  </cols>
  <sheetData>
    <row r="1" spans="1:19" ht="35.5" customHeight="1" x14ac:dyDescent="0.6">
      <c r="A1" s="50" t="s">
        <v>109</v>
      </c>
      <c r="B1" s="50"/>
      <c r="C1" s="78"/>
      <c r="D1" s="51"/>
      <c r="E1" s="51"/>
      <c r="F1" s="51"/>
      <c r="G1" s="51"/>
      <c r="H1" s="51"/>
      <c r="I1" s="51"/>
      <c r="J1" s="51"/>
      <c r="K1" s="51"/>
      <c r="L1" s="51"/>
      <c r="M1" s="51"/>
      <c r="N1" s="51"/>
      <c r="O1" s="51"/>
      <c r="P1" s="73"/>
      <c r="Q1" s="51"/>
      <c r="R1" s="51"/>
      <c r="S1" s="51"/>
    </row>
    <row r="2" spans="1:19" ht="28.75" customHeight="1" x14ac:dyDescent="0.4">
      <c r="A2" s="70"/>
      <c r="B2" s="53"/>
      <c r="F2" s="54" t="s">
        <v>107</v>
      </c>
      <c r="G2" s="54"/>
      <c r="H2" s="54"/>
      <c r="I2" s="54"/>
      <c r="J2" s="54"/>
      <c r="K2" s="54"/>
      <c r="L2" s="54"/>
      <c r="M2" s="54"/>
    </row>
    <row r="3" spans="1:19" x14ac:dyDescent="0.4">
      <c r="R3" s="55"/>
    </row>
    <row r="4" spans="1:19" s="56" customFormat="1" ht="50.6" customHeight="1" x14ac:dyDescent="0.4">
      <c r="A4" s="71"/>
      <c r="B4" s="92"/>
      <c r="C4" s="93"/>
      <c r="D4" s="153" t="s">
        <v>108</v>
      </c>
      <c r="E4" s="153"/>
      <c r="F4" s="153"/>
      <c r="G4" s="153"/>
      <c r="H4" s="153"/>
      <c r="I4" s="153"/>
      <c r="J4" s="153"/>
      <c r="K4" s="153"/>
      <c r="L4" s="153"/>
      <c r="M4" s="153"/>
      <c r="N4" s="94" t="s">
        <v>95</v>
      </c>
      <c r="O4" s="94" t="s">
        <v>96</v>
      </c>
      <c r="P4" s="95" t="s">
        <v>97</v>
      </c>
      <c r="Q4" s="94" t="s">
        <v>98</v>
      </c>
      <c r="R4" s="94" t="s">
        <v>99</v>
      </c>
      <c r="S4" s="94" t="s">
        <v>100</v>
      </c>
    </row>
    <row r="5" spans="1:19" s="160" customFormat="1" ht="31" customHeight="1" x14ac:dyDescent="0.4">
      <c r="B5" s="96" t="s">
        <v>101</v>
      </c>
      <c r="C5" s="161" t="s">
        <v>106</v>
      </c>
      <c r="D5" s="162">
        <v>45483</v>
      </c>
      <c r="E5" s="162">
        <v>45484</v>
      </c>
      <c r="F5" s="162">
        <v>45485</v>
      </c>
      <c r="G5" s="162">
        <v>45488</v>
      </c>
      <c r="H5" s="162">
        <v>45489</v>
      </c>
      <c r="I5" s="162">
        <v>45490</v>
      </c>
      <c r="J5" s="162">
        <v>45491</v>
      </c>
      <c r="K5" s="162">
        <v>45492</v>
      </c>
      <c r="L5" s="162">
        <v>45495</v>
      </c>
      <c r="M5" s="162">
        <v>45496</v>
      </c>
      <c r="N5" s="162">
        <v>45497</v>
      </c>
      <c r="O5" s="96" t="s">
        <v>102</v>
      </c>
      <c r="P5" s="163" t="s">
        <v>102</v>
      </c>
      <c r="Q5" s="96" t="s">
        <v>102</v>
      </c>
      <c r="R5" s="96" t="s">
        <v>102</v>
      </c>
      <c r="S5" s="96" t="s">
        <v>102</v>
      </c>
    </row>
    <row r="6" spans="1:19" x14ac:dyDescent="0.4">
      <c r="A6" s="72"/>
      <c r="B6" s="57"/>
      <c r="C6" s="80"/>
      <c r="D6" s="154" t="s">
        <v>103</v>
      </c>
      <c r="E6" s="154"/>
      <c r="F6" s="154"/>
      <c r="G6" s="154"/>
      <c r="H6" s="154"/>
      <c r="I6" s="154"/>
      <c r="J6" s="154"/>
      <c r="K6" s="154"/>
      <c r="L6" s="154"/>
      <c r="M6" s="154"/>
      <c r="N6" s="59"/>
      <c r="O6" s="59"/>
      <c r="P6" s="91"/>
      <c r="Q6" s="59"/>
      <c r="R6" s="58"/>
      <c r="S6" s="58"/>
    </row>
    <row r="7" spans="1:19" x14ac:dyDescent="0.4">
      <c r="B7" s="97" t="s">
        <v>110</v>
      </c>
      <c r="C7" s="81">
        <v>1</v>
      </c>
      <c r="D7" s="66">
        <v>14.4</v>
      </c>
      <c r="E7" s="66">
        <v>13.6</v>
      </c>
      <c r="F7" s="66">
        <v>12.8</v>
      </c>
      <c r="G7" s="66">
        <v>13.6</v>
      </c>
      <c r="H7" s="66">
        <v>12.8</v>
      </c>
      <c r="I7" s="66">
        <v>13.6</v>
      </c>
      <c r="J7" s="66">
        <v>13.6</v>
      </c>
      <c r="K7" s="66">
        <v>13.6</v>
      </c>
      <c r="L7" s="66">
        <v>14</v>
      </c>
      <c r="M7" s="66">
        <v>13.8</v>
      </c>
      <c r="N7" s="66">
        <v>12.8</v>
      </c>
      <c r="O7" s="60">
        <f t="shared" ref="O7:O8" si="0">AVERAGE(D7:M7)</f>
        <v>13.579999999999998</v>
      </c>
      <c r="P7" s="75">
        <f>IF(OR(AVERAGE($O$20:$O$22)&lt;=0,AVERAGE($N$20:$N$22)&lt;=0),1,MIN(1.4,MAX(0.6,AVERAGE($N$20:$N$22)/AVERAGE($O$20:$O$22))))</f>
        <v>0.95617529880478114</v>
      </c>
      <c r="Q7" s="60">
        <f t="shared" ref="Q7:Q30" si="1">O7*P7</f>
        <v>12.984860557768926</v>
      </c>
      <c r="R7" s="60">
        <f t="shared" ref="R7:R30" si="2">Q7-N7</f>
        <v>0.18486055776892485</v>
      </c>
      <c r="S7" s="61">
        <f>MAX(0,R7)</f>
        <v>0.18486055776892485</v>
      </c>
    </row>
    <row r="8" spans="1:19" x14ac:dyDescent="0.4">
      <c r="B8" s="97" t="s">
        <v>110</v>
      </c>
      <c r="C8" s="81">
        <v>2</v>
      </c>
      <c r="D8" s="66">
        <v>14.4</v>
      </c>
      <c r="E8" s="66">
        <v>13.6</v>
      </c>
      <c r="F8" s="66">
        <v>12.8</v>
      </c>
      <c r="G8" s="66">
        <v>13.6</v>
      </c>
      <c r="H8" s="66">
        <v>12.8</v>
      </c>
      <c r="I8" s="66">
        <v>13.6</v>
      </c>
      <c r="J8" s="66">
        <v>13.6</v>
      </c>
      <c r="K8" s="66">
        <v>13.6</v>
      </c>
      <c r="L8" s="66">
        <v>14</v>
      </c>
      <c r="M8" s="66">
        <v>13.8</v>
      </c>
      <c r="N8" s="66">
        <v>12.8</v>
      </c>
      <c r="O8" s="60">
        <f t="shared" si="0"/>
        <v>13.579999999999998</v>
      </c>
      <c r="P8" s="75">
        <f t="shared" ref="P8:P30" si="3">IF(OR(AVERAGE($O$20:$O$22)&lt;=0,AVERAGE($N$20:$N$22)&lt;=0),1,MIN(1.4,MAX(0.6,AVERAGE($N$20:$N$22)/AVERAGE($O$20:$O$22))))</f>
        <v>0.95617529880478114</v>
      </c>
      <c r="Q8" s="60">
        <f t="shared" si="1"/>
        <v>12.984860557768926</v>
      </c>
      <c r="R8" s="60">
        <f t="shared" si="2"/>
        <v>0.18486055776892485</v>
      </c>
      <c r="S8" s="61">
        <f t="shared" ref="S8:S30" si="4">MAX(0,R8)</f>
        <v>0.18486055776892485</v>
      </c>
    </row>
    <row r="9" spans="1:19" x14ac:dyDescent="0.4">
      <c r="B9" s="97" t="s">
        <v>110</v>
      </c>
      <c r="C9" s="81">
        <v>3</v>
      </c>
      <c r="D9" s="66">
        <v>14.4</v>
      </c>
      <c r="E9" s="66">
        <v>13.6</v>
      </c>
      <c r="F9" s="66">
        <v>12.8</v>
      </c>
      <c r="G9" s="66">
        <v>13.6</v>
      </c>
      <c r="H9" s="66">
        <v>12.8</v>
      </c>
      <c r="I9" s="66">
        <v>13.6</v>
      </c>
      <c r="J9" s="66">
        <v>13.6</v>
      </c>
      <c r="K9" s="66">
        <v>13.6</v>
      </c>
      <c r="L9" s="66">
        <v>14</v>
      </c>
      <c r="M9" s="66">
        <v>13.8</v>
      </c>
      <c r="N9" s="66">
        <v>12.8</v>
      </c>
      <c r="O9" s="60">
        <f>AVERAGE(D9:M9)</f>
        <v>13.579999999999998</v>
      </c>
      <c r="P9" s="75">
        <f t="shared" si="3"/>
        <v>0.95617529880478114</v>
      </c>
      <c r="Q9" s="60">
        <f t="shared" si="1"/>
        <v>12.984860557768926</v>
      </c>
      <c r="R9" s="60">
        <f t="shared" si="2"/>
        <v>0.18486055776892485</v>
      </c>
      <c r="S9" s="61">
        <f t="shared" si="4"/>
        <v>0.18486055776892485</v>
      </c>
    </row>
    <row r="10" spans="1:19" x14ac:dyDescent="0.4">
      <c r="B10" s="97" t="s">
        <v>110</v>
      </c>
      <c r="C10" s="81">
        <v>4</v>
      </c>
      <c r="D10" s="66">
        <v>14.4</v>
      </c>
      <c r="E10" s="66">
        <v>13.6</v>
      </c>
      <c r="F10" s="66">
        <v>12.8</v>
      </c>
      <c r="G10" s="66">
        <v>12.8</v>
      </c>
      <c r="H10" s="66">
        <v>12.8</v>
      </c>
      <c r="I10" s="66">
        <v>12.8</v>
      </c>
      <c r="J10" s="66">
        <v>12.8</v>
      </c>
      <c r="K10" s="66">
        <v>13.6</v>
      </c>
      <c r="L10" s="66">
        <v>15.2</v>
      </c>
      <c r="M10" s="66">
        <v>14.4</v>
      </c>
      <c r="N10" s="66">
        <v>12.8</v>
      </c>
      <c r="O10" s="60">
        <f>AVERAGE(D10:M10)</f>
        <v>13.52</v>
      </c>
      <c r="P10" s="75">
        <f t="shared" si="3"/>
        <v>0.95617529880478114</v>
      </c>
      <c r="Q10" s="60">
        <f t="shared" si="1"/>
        <v>12.92749003984064</v>
      </c>
      <c r="R10" s="60">
        <f t="shared" si="2"/>
        <v>0.12749003984063911</v>
      </c>
      <c r="S10" s="61">
        <f t="shared" si="4"/>
        <v>0.12749003984063911</v>
      </c>
    </row>
    <row r="11" spans="1:19" x14ac:dyDescent="0.4">
      <c r="B11" s="97" t="s">
        <v>110</v>
      </c>
      <c r="C11" s="81">
        <v>5</v>
      </c>
      <c r="D11" s="66">
        <v>12</v>
      </c>
      <c r="E11" s="66">
        <v>13.6</v>
      </c>
      <c r="F11" s="66">
        <v>12.8</v>
      </c>
      <c r="G11" s="66">
        <v>12.8</v>
      </c>
      <c r="H11" s="66">
        <v>12</v>
      </c>
      <c r="I11" s="66">
        <v>12.8</v>
      </c>
      <c r="J11" s="66">
        <v>12</v>
      </c>
      <c r="K11" s="66">
        <v>12.8</v>
      </c>
      <c r="L11" s="66">
        <v>12.8</v>
      </c>
      <c r="M11" s="66">
        <v>13.6</v>
      </c>
      <c r="N11" s="66">
        <v>12.8</v>
      </c>
      <c r="O11" s="60">
        <f>AVERAGE(D11:M11)</f>
        <v>12.719999999999999</v>
      </c>
      <c r="P11" s="75">
        <f t="shared" si="3"/>
        <v>0.95617529880478114</v>
      </c>
      <c r="Q11" s="60">
        <f t="shared" si="1"/>
        <v>12.162549800796816</v>
      </c>
      <c r="R11" s="60">
        <f t="shared" si="2"/>
        <v>-0.63745019920318491</v>
      </c>
      <c r="S11" s="61">
        <f t="shared" si="4"/>
        <v>0</v>
      </c>
    </row>
    <row r="12" spans="1:19" x14ac:dyDescent="0.4">
      <c r="B12" s="97" t="s">
        <v>110</v>
      </c>
      <c r="C12" s="81">
        <v>6</v>
      </c>
      <c r="D12" s="66">
        <v>15.2</v>
      </c>
      <c r="E12" s="66">
        <v>14.4</v>
      </c>
      <c r="F12" s="66">
        <v>12.8</v>
      </c>
      <c r="G12" s="66">
        <v>13.6</v>
      </c>
      <c r="H12" s="66">
        <v>12.8</v>
      </c>
      <c r="I12" s="66">
        <v>12.8</v>
      </c>
      <c r="J12" s="66">
        <v>12</v>
      </c>
      <c r="K12" s="66">
        <v>13.6</v>
      </c>
      <c r="L12" s="66">
        <v>12.8</v>
      </c>
      <c r="M12" s="66">
        <v>12.8</v>
      </c>
      <c r="N12" s="66">
        <v>12.8</v>
      </c>
      <c r="O12" s="60">
        <f>AVERAGE(D12:M12)</f>
        <v>13.280000000000001</v>
      </c>
      <c r="P12" s="75">
        <f t="shared" si="3"/>
        <v>0.95617529880478114</v>
      </c>
      <c r="Q12" s="60">
        <f>O12*P12</f>
        <v>12.698007968127495</v>
      </c>
      <c r="R12" s="60">
        <f t="shared" si="2"/>
        <v>-0.10199203187250561</v>
      </c>
      <c r="S12" s="61">
        <f t="shared" si="4"/>
        <v>0</v>
      </c>
    </row>
    <row r="13" spans="1:19" x14ac:dyDescent="0.4">
      <c r="B13" s="97" t="s">
        <v>110</v>
      </c>
      <c r="C13" s="81">
        <v>7</v>
      </c>
      <c r="D13" s="66">
        <v>13.6</v>
      </c>
      <c r="E13" s="66">
        <v>13.6</v>
      </c>
      <c r="F13" s="66">
        <v>12.8</v>
      </c>
      <c r="G13" s="66">
        <v>12</v>
      </c>
      <c r="H13" s="66">
        <v>12.8</v>
      </c>
      <c r="I13" s="66">
        <v>12.8</v>
      </c>
      <c r="J13" s="66">
        <v>12.8</v>
      </c>
      <c r="K13" s="66">
        <v>15.2</v>
      </c>
      <c r="L13" s="66">
        <v>14.4</v>
      </c>
      <c r="M13" s="66">
        <v>12.8</v>
      </c>
      <c r="N13" s="66">
        <v>12.8</v>
      </c>
      <c r="O13" s="60">
        <f>AVERAGE(D13:M13)</f>
        <v>13.280000000000001</v>
      </c>
      <c r="P13" s="75">
        <f t="shared" si="3"/>
        <v>0.95617529880478114</v>
      </c>
      <c r="Q13" s="60">
        <f t="shared" si="1"/>
        <v>12.698007968127495</v>
      </c>
      <c r="R13" s="60">
        <f t="shared" si="2"/>
        <v>-0.10199203187250561</v>
      </c>
      <c r="S13" s="61">
        <f t="shared" si="4"/>
        <v>0</v>
      </c>
    </row>
    <row r="14" spans="1:19" x14ac:dyDescent="0.4">
      <c r="B14" s="97" t="s">
        <v>110</v>
      </c>
      <c r="C14" s="81">
        <v>8</v>
      </c>
      <c r="D14" s="66">
        <v>12</v>
      </c>
      <c r="E14" s="66">
        <v>12.8</v>
      </c>
      <c r="F14" s="66">
        <v>12.8</v>
      </c>
      <c r="G14" s="66">
        <v>10.4</v>
      </c>
      <c r="H14" s="66">
        <v>12.8</v>
      </c>
      <c r="I14" s="66">
        <v>12.8</v>
      </c>
      <c r="J14" s="66">
        <v>13.6</v>
      </c>
      <c r="K14" s="66">
        <v>16.8</v>
      </c>
      <c r="L14" s="66">
        <v>16</v>
      </c>
      <c r="M14" s="66">
        <v>12.8</v>
      </c>
      <c r="N14" s="66">
        <v>12.8</v>
      </c>
      <c r="O14" s="60">
        <f t="shared" ref="O14:O30" si="5">AVERAGE(D14:M14)</f>
        <v>13.279999999999998</v>
      </c>
      <c r="P14" s="75">
        <f t="shared" si="3"/>
        <v>0.95617529880478114</v>
      </c>
      <c r="Q14" s="60">
        <f t="shared" si="1"/>
        <v>12.698007968127492</v>
      </c>
      <c r="R14" s="60">
        <f t="shared" si="2"/>
        <v>-0.10199203187250916</v>
      </c>
      <c r="S14" s="61">
        <f t="shared" si="4"/>
        <v>0</v>
      </c>
    </row>
    <row r="15" spans="1:19" x14ac:dyDescent="0.4">
      <c r="B15" s="97" t="s">
        <v>110</v>
      </c>
      <c r="C15" s="81">
        <v>9</v>
      </c>
      <c r="D15" s="66">
        <v>10.4</v>
      </c>
      <c r="E15" s="66">
        <v>12</v>
      </c>
      <c r="F15" s="66">
        <v>12.8</v>
      </c>
      <c r="G15" s="66">
        <v>8.8000000000000007</v>
      </c>
      <c r="H15" s="66">
        <v>12.8</v>
      </c>
      <c r="I15" s="66">
        <v>12.8</v>
      </c>
      <c r="J15" s="66">
        <v>14.4</v>
      </c>
      <c r="K15" s="66">
        <v>18.399999999999999</v>
      </c>
      <c r="L15" s="66">
        <v>17.600000000000001</v>
      </c>
      <c r="M15" s="66">
        <v>12.8</v>
      </c>
      <c r="N15" s="66">
        <v>12.8</v>
      </c>
      <c r="O15" s="60">
        <f t="shared" si="5"/>
        <v>13.280000000000001</v>
      </c>
      <c r="P15" s="75">
        <f t="shared" si="3"/>
        <v>0.95617529880478114</v>
      </c>
      <c r="Q15" s="60">
        <f t="shared" si="1"/>
        <v>12.698007968127495</v>
      </c>
      <c r="R15" s="60">
        <f t="shared" si="2"/>
        <v>-0.10199203187250561</v>
      </c>
      <c r="S15" s="61">
        <f t="shared" si="4"/>
        <v>0</v>
      </c>
    </row>
    <row r="16" spans="1:19" x14ac:dyDescent="0.4">
      <c r="B16" s="97" t="s">
        <v>110</v>
      </c>
      <c r="C16" s="81">
        <v>10</v>
      </c>
      <c r="D16" s="66">
        <v>8.8000000000000007</v>
      </c>
      <c r="E16" s="66">
        <v>11.2</v>
      </c>
      <c r="F16" s="66">
        <v>12.8</v>
      </c>
      <c r="G16" s="66">
        <v>7.2</v>
      </c>
      <c r="H16" s="66">
        <v>12.8</v>
      </c>
      <c r="I16" s="66">
        <v>12.8</v>
      </c>
      <c r="J16" s="66">
        <v>15.2</v>
      </c>
      <c r="K16" s="66">
        <v>20</v>
      </c>
      <c r="L16" s="66">
        <v>19.2</v>
      </c>
      <c r="M16" s="66">
        <v>12.8</v>
      </c>
      <c r="N16" s="66">
        <v>12.8</v>
      </c>
      <c r="O16" s="60">
        <f t="shared" si="5"/>
        <v>13.280000000000001</v>
      </c>
      <c r="P16" s="75">
        <f t="shared" si="3"/>
        <v>0.95617529880478114</v>
      </c>
      <c r="Q16" s="60">
        <f t="shared" si="1"/>
        <v>12.698007968127495</v>
      </c>
      <c r="R16" s="60">
        <f t="shared" si="2"/>
        <v>-0.10199203187250561</v>
      </c>
      <c r="S16" s="61">
        <f t="shared" si="4"/>
        <v>0</v>
      </c>
    </row>
    <row r="17" spans="1:19" x14ac:dyDescent="0.4">
      <c r="B17" s="97" t="s">
        <v>110</v>
      </c>
      <c r="C17" s="81">
        <v>11</v>
      </c>
      <c r="D17" s="66">
        <v>7.2</v>
      </c>
      <c r="E17" s="66">
        <v>10.4</v>
      </c>
      <c r="F17" s="66">
        <v>12.8</v>
      </c>
      <c r="G17" s="66">
        <v>5.6</v>
      </c>
      <c r="H17" s="66">
        <v>12.8</v>
      </c>
      <c r="I17" s="66">
        <v>12.8</v>
      </c>
      <c r="J17" s="66">
        <v>16</v>
      </c>
      <c r="K17" s="66">
        <v>21.6</v>
      </c>
      <c r="L17" s="66">
        <v>20.8</v>
      </c>
      <c r="M17" s="66">
        <v>12.8</v>
      </c>
      <c r="N17" s="66">
        <v>12.8</v>
      </c>
      <c r="O17" s="60">
        <f t="shared" si="5"/>
        <v>13.279999999999998</v>
      </c>
      <c r="P17" s="75">
        <f t="shared" si="3"/>
        <v>0.95617529880478114</v>
      </c>
      <c r="Q17" s="60">
        <f t="shared" si="1"/>
        <v>12.698007968127492</v>
      </c>
      <c r="R17" s="60">
        <f t="shared" si="2"/>
        <v>-0.10199203187250916</v>
      </c>
      <c r="S17" s="61">
        <f t="shared" si="4"/>
        <v>0</v>
      </c>
    </row>
    <row r="18" spans="1:19" x14ac:dyDescent="0.4">
      <c r="B18" s="97" t="s">
        <v>110</v>
      </c>
      <c r="C18" s="81">
        <v>12</v>
      </c>
      <c r="D18" s="66">
        <v>5.6</v>
      </c>
      <c r="E18" s="66">
        <v>9.6</v>
      </c>
      <c r="F18" s="66">
        <v>12.8</v>
      </c>
      <c r="G18" s="66">
        <v>4</v>
      </c>
      <c r="H18" s="66">
        <v>12.8</v>
      </c>
      <c r="I18" s="66">
        <v>12.8</v>
      </c>
      <c r="J18" s="66">
        <v>16.8</v>
      </c>
      <c r="K18" s="66">
        <v>23.2</v>
      </c>
      <c r="L18" s="66">
        <v>22.4</v>
      </c>
      <c r="M18" s="66">
        <v>12.8</v>
      </c>
      <c r="N18" s="66">
        <v>12.8</v>
      </c>
      <c r="O18" s="60">
        <f t="shared" si="5"/>
        <v>13.280000000000001</v>
      </c>
      <c r="P18" s="75">
        <f t="shared" si="3"/>
        <v>0.95617529880478114</v>
      </c>
      <c r="Q18" s="60">
        <f t="shared" si="1"/>
        <v>12.698007968127495</v>
      </c>
      <c r="R18" s="60">
        <f t="shared" si="2"/>
        <v>-0.10199203187250561</v>
      </c>
      <c r="S18" s="61">
        <f t="shared" si="4"/>
        <v>0</v>
      </c>
    </row>
    <row r="19" spans="1:19" x14ac:dyDescent="0.4">
      <c r="B19" s="97" t="s">
        <v>110</v>
      </c>
      <c r="C19" s="81">
        <v>13</v>
      </c>
      <c r="D19" s="66">
        <v>4</v>
      </c>
      <c r="E19" s="66">
        <v>8.8000000000000007</v>
      </c>
      <c r="F19" s="66">
        <v>12.8</v>
      </c>
      <c r="G19" s="66">
        <v>2.4</v>
      </c>
      <c r="H19" s="66">
        <v>12.8</v>
      </c>
      <c r="I19" s="66">
        <v>12.8</v>
      </c>
      <c r="J19" s="66">
        <v>17.600000000000001</v>
      </c>
      <c r="K19" s="66">
        <v>24.8</v>
      </c>
      <c r="L19" s="66">
        <v>24</v>
      </c>
      <c r="M19" s="66">
        <v>12.8</v>
      </c>
      <c r="N19" s="66">
        <v>12.8</v>
      </c>
      <c r="O19" s="60">
        <f t="shared" si="5"/>
        <v>13.279999999999998</v>
      </c>
      <c r="P19" s="75">
        <f t="shared" si="3"/>
        <v>0.95617529880478114</v>
      </c>
      <c r="Q19" s="60">
        <f t="shared" si="1"/>
        <v>12.698007968127492</v>
      </c>
      <c r="R19" s="60">
        <f t="shared" si="2"/>
        <v>-0.10199203187250916</v>
      </c>
      <c r="S19" s="61">
        <f t="shared" si="4"/>
        <v>0</v>
      </c>
    </row>
    <row r="20" spans="1:19" x14ac:dyDescent="0.4">
      <c r="A20" s="155" t="s">
        <v>104</v>
      </c>
      <c r="B20" s="98" t="s">
        <v>110</v>
      </c>
      <c r="C20" s="82">
        <v>14</v>
      </c>
      <c r="D20" s="67">
        <v>2.4</v>
      </c>
      <c r="E20" s="67">
        <v>7.9999999999999902</v>
      </c>
      <c r="F20" s="67">
        <v>12.8</v>
      </c>
      <c r="G20" s="67">
        <v>0.79999999999999905</v>
      </c>
      <c r="H20" s="67">
        <v>12.8</v>
      </c>
      <c r="I20" s="67">
        <v>12.8</v>
      </c>
      <c r="J20" s="67">
        <v>18.399999999999999</v>
      </c>
      <c r="K20" s="67">
        <v>26.4</v>
      </c>
      <c r="L20" s="67">
        <v>25.6</v>
      </c>
      <c r="M20" s="67">
        <v>12.8</v>
      </c>
      <c r="N20" s="67">
        <v>12.8</v>
      </c>
      <c r="O20" s="62">
        <f t="shared" si="5"/>
        <v>13.280000000000001</v>
      </c>
      <c r="P20" s="76">
        <f>IF(OR(AVERAGE($O$20:$O$22)&lt;=0,AVERAGE($N$20:$N$22)&lt;=0),1,MIN(1.4,MAX(0.6,AVERAGE($N$20:$N$22)/AVERAGE($O$20:$O$22))))</f>
        <v>0.95617529880478114</v>
      </c>
      <c r="Q20" s="62">
        <f t="shared" si="1"/>
        <v>12.698007968127495</v>
      </c>
      <c r="R20" s="62">
        <f t="shared" si="2"/>
        <v>-0.10199203187250561</v>
      </c>
      <c r="S20" s="63">
        <f t="shared" si="4"/>
        <v>0</v>
      </c>
    </row>
    <row r="21" spans="1:19" x14ac:dyDescent="0.4">
      <c r="A21" s="155"/>
      <c r="B21" s="98" t="s">
        <v>110</v>
      </c>
      <c r="C21" s="82">
        <v>15</v>
      </c>
      <c r="D21" s="67">
        <v>0</v>
      </c>
      <c r="E21" s="67">
        <v>7.1999999999999904</v>
      </c>
      <c r="F21" s="67">
        <v>12.8</v>
      </c>
      <c r="G21" s="67">
        <v>0</v>
      </c>
      <c r="H21" s="67">
        <v>12.8</v>
      </c>
      <c r="I21" s="67">
        <v>12.8</v>
      </c>
      <c r="J21" s="67">
        <v>19.2</v>
      </c>
      <c r="K21" s="67">
        <v>28</v>
      </c>
      <c r="L21" s="67">
        <v>27.2</v>
      </c>
      <c r="M21" s="67">
        <v>12.8</v>
      </c>
      <c r="N21" s="67">
        <v>12.8</v>
      </c>
      <c r="O21" s="62">
        <f t="shared" si="5"/>
        <v>13.280000000000001</v>
      </c>
      <c r="P21" s="76">
        <f t="shared" si="3"/>
        <v>0.95617529880478114</v>
      </c>
      <c r="Q21" s="62">
        <f t="shared" si="1"/>
        <v>12.698007968127495</v>
      </c>
      <c r="R21" s="62">
        <f t="shared" si="2"/>
        <v>-0.10199203187250561</v>
      </c>
      <c r="S21" s="63">
        <f t="shared" si="4"/>
        <v>0</v>
      </c>
    </row>
    <row r="22" spans="1:19" x14ac:dyDescent="0.4">
      <c r="A22" s="155"/>
      <c r="B22" s="98" t="s">
        <v>110</v>
      </c>
      <c r="C22" s="82">
        <v>16</v>
      </c>
      <c r="D22" s="67">
        <v>0</v>
      </c>
      <c r="E22" s="67">
        <v>6.3999999999999897</v>
      </c>
      <c r="F22" s="67">
        <v>12.8</v>
      </c>
      <c r="G22" s="67">
        <v>0</v>
      </c>
      <c r="H22" s="67">
        <v>12.8</v>
      </c>
      <c r="I22" s="67">
        <v>12.8</v>
      </c>
      <c r="J22" s="67">
        <v>20</v>
      </c>
      <c r="K22" s="67">
        <v>29.6</v>
      </c>
      <c r="L22" s="67">
        <v>28.8</v>
      </c>
      <c r="M22" s="67">
        <v>12.8</v>
      </c>
      <c r="N22" s="67">
        <v>12.8</v>
      </c>
      <c r="O22" s="62">
        <f t="shared" si="5"/>
        <v>13.599999999999998</v>
      </c>
      <c r="P22" s="76">
        <f t="shared" si="3"/>
        <v>0.95617529880478114</v>
      </c>
      <c r="Q22" s="62">
        <f t="shared" si="1"/>
        <v>13.003984063745021</v>
      </c>
      <c r="R22" s="62">
        <f t="shared" si="2"/>
        <v>0.20398406374502009</v>
      </c>
      <c r="S22" s="63">
        <f t="shared" si="4"/>
        <v>0.20398406374502009</v>
      </c>
    </row>
    <row r="23" spans="1:19" x14ac:dyDescent="0.4">
      <c r="B23" s="97" t="s">
        <v>110</v>
      </c>
      <c r="C23" s="81">
        <v>17</v>
      </c>
      <c r="D23" s="66">
        <v>0</v>
      </c>
      <c r="E23" s="66">
        <v>5.5999999999999899</v>
      </c>
      <c r="F23" s="66">
        <v>12.8</v>
      </c>
      <c r="G23" s="66">
        <v>0</v>
      </c>
      <c r="H23" s="66">
        <v>12.8</v>
      </c>
      <c r="I23" s="66">
        <v>12.8</v>
      </c>
      <c r="J23" s="66">
        <v>20.8</v>
      </c>
      <c r="K23" s="66">
        <v>31.2</v>
      </c>
      <c r="L23" s="66">
        <v>30.4</v>
      </c>
      <c r="M23" s="66">
        <v>12.8</v>
      </c>
      <c r="N23" s="66">
        <v>11</v>
      </c>
      <c r="O23" s="60">
        <f t="shared" si="5"/>
        <v>13.920000000000002</v>
      </c>
      <c r="P23" s="75">
        <f t="shared" si="3"/>
        <v>0.95617529880478114</v>
      </c>
      <c r="Q23" s="60">
        <f t="shared" si="1"/>
        <v>13.309960159362555</v>
      </c>
      <c r="R23" s="60">
        <f t="shared" si="2"/>
        <v>2.3099601593625554</v>
      </c>
      <c r="S23" s="61">
        <f t="shared" si="4"/>
        <v>2.3099601593625554</v>
      </c>
    </row>
    <row r="24" spans="1:19" ht="14.5" customHeight="1" x14ac:dyDescent="0.4">
      <c r="A24" s="152" t="s">
        <v>105</v>
      </c>
      <c r="B24" s="99" t="s">
        <v>110</v>
      </c>
      <c r="C24" s="83">
        <v>18</v>
      </c>
      <c r="D24" s="68">
        <v>0</v>
      </c>
      <c r="E24" s="68">
        <v>4.7999999999999901</v>
      </c>
      <c r="F24" s="68">
        <v>12.8</v>
      </c>
      <c r="G24" s="68">
        <v>0</v>
      </c>
      <c r="H24" s="68">
        <v>12.8</v>
      </c>
      <c r="I24" s="68">
        <v>12.8</v>
      </c>
      <c r="J24" s="68">
        <v>21.6</v>
      </c>
      <c r="K24" s="68">
        <v>32.799999999999997</v>
      </c>
      <c r="L24" s="68">
        <v>32</v>
      </c>
      <c r="M24" s="68">
        <v>12.8</v>
      </c>
      <c r="N24" s="68">
        <v>12</v>
      </c>
      <c r="O24" s="64">
        <f>AVERAGE(D24:M24)</f>
        <v>14.239999999999998</v>
      </c>
      <c r="P24" s="77">
        <f>IF(OR(AVERAGE($O$20:$O$22)&lt;=0,AVERAGE($N$20:$N$22)&lt;=0),1,MIN(1.4,MAX(0.6,AVERAGE($N$20:$N$22)/AVERAGE($O$20:$O$22))))</f>
        <v>0.95617529880478114</v>
      </c>
      <c r="Q24" s="64">
        <f>O24*P24</f>
        <v>13.615936254980081</v>
      </c>
      <c r="R24" s="64">
        <f>Q24-N24</f>
        <v>1.6159362549800811</v>
      </c>
      <c r="S24" s="65">
        <f t="shared" si="4"/>
        <v>1.6159362549800811</v>
      </c>
    </row>
    <row r="25" spans="1:19" ht="14.5" customHeight="1" x14ac:dyDescent="0.4">
      <c r="A25" s="152"/>
      <c r="B25" s="99" t="s">
        <v>110</v>
      </c>
      <c r="C25" s="83">
        <v>19</v>
      </c>
      <c r="D25" s="68">
        <v>0</v>
      </c>
      <c r="E25" s="68">
        <v>4</v>
      </c>
      <c r="F25" s="68">
        <v>12.8</v>
      </c>
      <c r="G25" s="68">
        <v>0</v>
      </c>
      <c r="H25" s="68">
        <v>12.8</v>
      </c>
      <c r="I25" s="68">
        <v>12.8</v>
      </c>
      <c r="J25" s="68">
        <v>22.4</v>
      </c>
      <c r="K25" s="68">
        <v>34.4</v>
      </c>
      <c r="L25" s="68">
        <v>33.6</v>
      </c>
      <c r="M25" s="68">
        <v>12.8</v>
      </c>
      <c r="N25" s="68">
        <v>10</v>
      </c>
      <c r="O25" s="64">
        <f t="shared" si="5"/>
        <v>14.560000000000002</v>
      </c>
      <c r="P25" s="77">
        <f t="shared" si="3"/>
        <v>0.95617529880478114</v>
      </c>
      <c r="Q25" s="64">
        <f t="shared" si="1"/>
        <v>13.921912350597616</v>
      </c>
      <c r="R25" s="64">
        <f t="shared" si="2"/>
        <v>3.9219123505976157</v>
      </c>
      <c r="S25" s="65">
        <f t="shared" si="4"/>
        <v>3.9219123505976157</v>
      </c>
    </row>
    <row r="26" spans="1:19" ht="14.5" customHeight="1" x14ac:dyDescent="0.4">
      <c r="A26" s="152"/>
      <c r="B26" s="99" t="s">
        <v>110</v>
      </c>
      <c r="C26" s="83">
        <v>20</v>
      </c>
      <c r="D26" s="68">
        <v>0</v>
      </c>
      <c r="E26" s="68">
        <v>3.2</v>
      </c>
      <c r="F26" s="68">
        <v>12.8</v>
      </c>
      <c r="G26" s="68">
        <v>0</v>
      </c>
      <c r="H26" s="68">
        <v>12.8</v>
      </c>
      <c r="I26" s="68">
        <v>12.8</v>
      </c>
      <c r="J26" s="68">
        <v>23.2</v>
      </c>
      <c r="K26" s="68">
        <v>36</v>
      </c>
      <c r="L26" s="68">
        <v>35.200000000000003</v>
      </c>
      <c r="M26" s="68">
        <v>12.8</v>
      </c>
      <c r="N26" s="68">
        <v>10</v>
      </c>
      <c r="O26" s="64">
        <f t="shared" si="5"/>
        <v>14.88</v>
      </c>
      <c r="P26" s="77">
        <f t="shared" si="3"/>
        <v>0.95617529880478114</v>
      </c>
      <c r="Q26" s="64">
        <f t="shared" si="1"/>
        <v>14.227888446215145</v>
      </c>
      <c r="R26" s="64">
        <f t="shared" si="2"/>
        <v>4.2278884462151449</v>
      </c>
      <c r="S26" s="65">
        <f t="shared" si="4"/>
        <v>4.2278884462151449</v>
      </c>
    </row>
    <row r="27" spans="1:19" x14ac:dyDescent="0.4">
      <c r="A27" s="152"/>
      <c r="B27" s="99" t="s">
        <v>110</v>
      </c>
      <c r="C27" s="83">
        <v>21</v>
      </c>
      <c r="D27" s="68">
        <v>0</v>
      </c>
      <c r="E27" s="68">
        <v>2.4</v>
      </c>
      <c r="F27" s="68">
        <v>12.8</v>
      </c>
      <c r="G27" s="68">
        <v>0</v>
      </c>
      <c r="H27" s="68">
        <v>12.8</v>
      </c>
      <c r="I27" s="68">
        <v>12.8</v>
      </c>
      <c r="J27" s="68">
        <v>24</v>
      </c>
      <c r="K27" s="68">
        <v>37.6</v>
      </c>
      <c r="L27" s="68">
        <v>36.799999999999997</v>
      </c>
      <c r="M27" s="68">
        <v>12.8</v>
      </c>
      <c r="N27" s="68">
        <v>10</v>
      </c>
      <c r="O27" s="64">
        <f t="shared" si="5"/>
        <v>15.2</v>
      </c>
      <c r="P27" s="77">
        <f t="shared" si="3"/>
        <v>0.95617529880478114</v>
      </c>
      <c r="Q27" s="64">
        <f t="shared" si="1"/>
        <v>14.533864541832672</v>
      </c>
      <c r="R27" s="64">
        <f t="shared" si="2"/>
        <v>4.5338645418326724</v>
      </c>
      <c r="S27" s="65">
        <f t="shared" si="4"/>
        <v>4.5338645418326724</v>
      </c>
    </row>
    <row r="28" spans="1:19" x14ac:dyDescent="0.4">
      <c r="A28" s="152"/>
      <c r="B28" s="99" t="s">
        <v>110</v>
      </c>
      <c r="C28" s="83">
        <v>22</v>
      </c>
      <c r="D28" s="68">
        <v>0</v>
      </c>
      <c r="E28" s="68">
        <v>1.6</v>
      </c>
      <c r="F28" s="68">
        <v>12.8</v>
      </c>
      <c r="G28" s="68">
        <v>0</v>
      </c>
      <c r="H28" s="68">
        <v>12.8</v>
      </c>
      <c r="I28" s="68">
        <v>12.8</v>
      </c>
      <c r="J28" s="68">
        <v>24.8</v>
      </c>
      <c r="K28" s="68">
        <v>39.200000000000003</v>
      </c>
      <c r="L28" s="68">
        <v>38.4</v>
      </c>
      <c r="M28" s="68">
        <v>12.8</v>
      </c>
      <c r="N28" s="68">
        <v>13</v>
      </c>
      <c r="O28" s="64">
        <f t="shared" si="5"/>
        <v>15.520000000000001</v>
      </c>
      <c r="P28" s="77">
        <f t="shared" si="3"/>
        <v>0.95617529880478114</v>
      </c>
      <c r="Q28" s="64">
        <f t="shared" si="1"/>
        <v>14.839840637450205</v>
      </c>
      <c r="R28" s="64">
        <f t="shared" si="2"/>
        <v>1.8398406374502052</v>
      </c>
      <c r="S28" s="65">
        <f t="shared" si="4"/>
        <v>1.8398406374502052</v>
      </c>
    </row>
    <row r="29" spans="1:19" x14ac:dyDescent="0.4">
      <c r="A29" s="152"/>
      <c r="B29" s="99" t="s">
        <v>110</v>
      </c>
      <c r="C29" s="83">
        <v>23</v>
      </c>
      <c r="D29" s="68">
        <v>0</v>
      </c>
      <c r="E29" s="68">
        <v>0.80000000000000104</v>
      </c>
      <c r="F29" s="68">
        <v>12.8</v>
      </c>
      <c r="G29" s="68">
        <v>0</v>
      </c>
      <c r="H29" s="68">
        <v>12.8</v>
      </c>
      <c r="I29" s="68">
        <v>12.8</v>
      </c>
      <c r="J29" s="68">
        <v>25.6</v>
      </c>
      <c r="K29" s="68">
        <v>40.799999999999997</v>
      </c>
      <c r="L29" s="68">
        <v>40</v>
      </c>
      <c r="M29" s="68">
        <v>12.8</v>
      </c>
      <c r="N29" s="68">
        <v>13</v>
      </c>
      <c r="O29" s="64">
        <f t="shared" si="5"/>
        <v>15.840000000000003</v>
      </c>
      <c r="P29" s="77">
        <f t="shared" si="3"/>
        <v>0.95617529880478114</v>
      </c>
      <c r="Q29" s="64">
        <f t="shared" si="1"/>
        <v>15.145816733067736</v>
      </c>
      <c r="R29" s="64">
        <f t="shared" si="2"/>
        <v>2.1458167330677362</v>
      </c>
      <c r="S29" s="65">
        <f t="shared" si="4"/>
        <v>2.1458167330677362</v>
      </c>
    </row>
    <row r="30" spans="1:19" x14ac:dyDescent="0.4">
      <c r="A30" s="152"/>
      <c r="B30" s="99" t="s">
        <v>110</v>
      </c>
      <c r="C30" s="83">
        <v>24</v>
      </c>
      <c r="D30" s="68">
        <v>0</v>
      </c>
      <c r="E30" s="68">
        <v>0</v>
      </c>
      <c r="F30" s="68">
        <v>12.8</v>
      </c>
      <c r="G30" s="68">
        <v>0</v>
      </c>
      <c r="H30" s="68">
        <v>12.8</v>
      </c>
      <c r="I30" s="68">
        <v>12.8</v>
      </c>
      <c r="J30" s="68">
        <v>26.4</v>
      </c>
      <c r="K30" s="68">
        <v>42.4</v>
      </c>
      <c r="L30" s="68">
        <v>41.6</v>
      </c>
      <c r="M30" s="68">
        <v>12.8</v>
      </c>
      <c r="N30" s="68">
        <v>14</v>
      </c>
      <c r="O30" s="64">
        <f t="shared" si="5"/>
        <v>16.160000000000004</v>
      </c>
      <c r="P30" s="77">
        <f t="shared" si="3"/>
        <v>0.95617529880478114</v>
      </c>
      <c r="Q30" s="64">
        <f t="shared" si="1"/>
        <v>15.451792828685267</v>
      </c>
      <c r="R30" s="64">
        <f t="shared" si="2"/>
        <v>1.4517928286852673</v>
      </c>
      <c r="S30" s="65">
        <f t="shared" si="4"/>
        <v>1.4517928286852673</v>
      </c>
    </row>
    <row r="31" spans="1:19" s="160" customFormat="1" ht="31" customHeight="1" x14ac:dyDescent="0.4">
      <c r="B31" s="96" t="s">
        <v>101</v>
      </c>
      <c r="C31" s="161" t="s">
        <v>106</v>
      </c>
      <c r="D31" s="162">
        <v>45483</v>
      </c>
      <c r="E31" s="162">
        <v>45484</v>
      </c>
      <c r="F31" s="162">
        <v>45485</v>
      </c>
      <c r="G31" s="162">
        <v>45488</v>
      </c>
      <c r="H31" s="162">
        <v>45489</v>
      </c>
      <c r="I31" s="162">
        <v>45490</v>
      </c>
      <c r="J31" s="162">
        <v>45491</v>
      </c>
      <c r="K31" s="162">
        <v>45492</v>
      </c>
      <c r="L31" s="162">
        <v>45495</v>
      </c>
      <c r="M31" s="162">
        <v>45496</v>
      </c>
      <c r="N31" s="162">
        <v>45497</v>
      </c>
      <c r="O31" s="96" t="s">
        <v>102</v>
      </c>
      <c r="P31" s="163" t="s">
        <v>102</v>
      </c>
      <c r="Q31" s="96" t="s">
        <v>102</v>
      </c>
      <c r="R31" s="96" t="s">
        <v>102</v>
      </c>
      <c r="S31" s="96" t="s">
        <v>102</v>
      </c>
    </row>
    <row r="32" spans="1:19" x14ac:dyDescent="0.4">
      <c r="A32" s="72"/>
      <c r="B32" s="57"/>
      <c r="C32" s="80"/>
      <c r="D32" s="154" t="s">
        <v>103</v>
      </c>
      <c r="E32" s="154"/>
      <c r="F32" s="154"/>
      <c r="G32" s="154"/>
      <c r="H32" s="154"/>
      <c r="I32" s="154"/>
      <c r="J32" s="154"/>
      <c r="K32" s="154"/>
      <c r="L32" s="154"/>
      <c r="M32" s="154"/>
      <c r="N32" s="59"/>
      <c r="O32" s="59"/>
      <c r="P32" s="91"/>
      <c r="Q32" s="59"/>
      <c r="R32" s="58"/>
      <c r="S32" s="58"/>
    </row>
    <row r="33" spans="1:19" x14ac:dyDescent="0.4">
      <c r="B33" s="97"/>
      <c r="C33" s="81">
        <v>1</v>
      </c>
      <c r="D33" s="66">
        <v>14.4</v>
      </c>
      <c r="E33" s="66">
        <v>13.6</v>
      </c>
      <c r="F33" s="66">
        <v>12.8</v>
      </c>
      <c r="G33" s="66">
        <v>13.6</v>
      </c>
      <c r="H33" s="66">
        <v>12.8</v>
      </c>
      <c r="I33" s="66">
        <v>13.6</v>
      </c>
      <c r="J33" s="66">
        <v>13.6</v>
      </c>
      <c r="K33" s="66">
        <v>13.6</v>
      </c>
      <c r="L33" s="66">
        <v>14</v>
      </c>
      <c r="M33" s="66">
        <v>13.8</v>
      </c>
      <c r="N33" s="66">
        <v>12.8</v>
      </c>
      <c r="O33" s="60">
        <f t="shared" ref="O33:O34" si="6">AVERAGE(D33:M33)</f>
        <v>13.579999999999998</v>
      </c>
      <c r="P33" s="75">
        <f>IF(OR(AVERAGE($O$20:$O$22)&lt;=0,AVERAGE($N$20:$N$22)&lt;=0),1,MIN(1.4,MAX(0.6,AVERAGE($N$20:$N$22)/AVERAGE($O$20:$O$22))))</f>
        <v>0.95617529880478114</v>
      </c>
      <c r="Q33" s="60">
        <f t="shared" ref="Q33:Q56" si="7">O33*P33</f>
        <v>12.984860557768926</v>
      </c>
      <c r="R33" s="60">
        <f t="shared" ref="R33:R56" si="8">Q33-N33</f>
        <v>0.18486055776892485</v>
      </c>
      <c r="S33" s="61">
        <f>MAX(0,R33)</f>
        <v>0.18486055776892485</v>
      </c>
    </row>
    <row r="34" spans="1:19" x14ac:dyDescent="0.4">
      <c r="B34" s="97"/>
      <c r="C34" s="81">
        <v>2</v>
      </c>
      <c r="D34" s="66">
        <v>14.4</v>
      </c>
      <c r="E34" s="66">
        <v>13.6</v>
      </c>
      <c r="F34" s="66">
        <v>12.8</v>
      </c>
      <c r="G34" s="66">
        <v>13.6</v>
      </c>
      <c r="H34" s="66">
        <v>12.8</v>
      </c>
      <c r="I34" s="66">
        <v>13.6</v>
      </c>
      <c r="J34" s="66">
        <v>13.6</v>
      </c>
      <c r="K34" s="66">
        <v>13.6</v>
      </c>
      <c r="L34" s="66">
        <v>14</v>
      </c>
      <c r="M34" s="66">
        <v>13.8</v>
      </c>
      <c r="N34" s="66">
        <v>12.8</v>
      </c>
      <c r="O34" s="60">
        <f t="shared" si="6"/>
        <v>13.579999999999998</v>
      </c>
      <c r="P34" s="75">
        <f t="shared" ref="P34:P56" si="9">IF(OR(AVERAGE($O$20:$O$22)&lt;=0,AVERAGE($N$20:$N$22)&lt;=0),1,MIN(1.4,MAX(0.6,AVERAGE($N$20:$N$22)/AVERAGE($O$20:$O$22))))</f>
        <v>0.95617529880478114</v>
      </c>
      <c r="Q34" s="60">
        <f t="shared" si="7"/>
        <v>12.984860557768926</v>
      </c>
      <c r="R34" s="60">
        <f t="shared" si="8"/>
        <v>0.18486055776892485</v>
      </c>
      <c r="S34" s="61">
        <f t="shared" ref="S34:S56" si="10">MAX(0,R34)</f>
        <v>0.18486055776892485</v>
      </c>
    </row>
    <row r="35" spans="1:19" x14ac:dyDescent="0.4">
      <c r="B35" s="97"/>
      <c r="C35" s="81">
        <v>3</v>
      </c>
      <c r="D35" s="66">
        <v>14.4</v>
      </c>
      <c r="E35" s="66">
        <v>13.6</v>
      </c>
      <c r="F35" s="66">
        <v>12.8</v>
      </c>
      <c r="G35" s="66">
        <v>13.6</v>
      </c>
      <c r="H35" s="66">
        <v>12.8</v>
      </c>
      <c r="I35" s="66">
        <v>13.6</v>
      </c>
      <c r="J35" s="66">
        <v>13.6</v>
      </c>
      <c r="K35" s="66">
        <v>13.6</v>
      </c>
      <c r="L35" s="66">
        <v>14</v>
      </c>
      <c r="M35" s="66">
        <v>13.8</v>
      </c>
      <c r="N35" s="66">
        <v>12.8</v>
      </c>
      <c r="O35" s="60">
        <f>AVERAGE(D35:M35)</f>
        <v>13.579999999999998</v>
      </c>
      <c r="P35" s="75">
        <f t="shared" si="9"/>
        <v>0.95617529880478114</v>
      </c>
      <c r="Q35" s="60">
        <f t="shared" si="7"/>
        <v>12.984860557768926</v>
      </c>
      <c r="R35" s="60">
        <f t="shared" si="8"/>
        <v>0.18486055776892485</v>
      </c>
      <c r="S35" s="61">
        <f t="shared" si="10"/>
        <v>0.18486055776892485</v>
      </c>
    </row>
    <row r="36" spans="1:19" x14ac:dyDescent="0.4">
      <c r="B36" s="97"/>
      <c r="C36" s="81">
        <v>4</v>
      </c>
      <c r="D36" s="66">
        <v>14.4</v>
      </c>
      <c r="E36" s="66">
        <v>13.6</v>
      </c>
      <c r="F36" s="66">
        <v>12.8</v>
      </c>
      <c r="G36" s="66">
        <v>12.8</v>
      </c>
      <c r="H36" s="66">
        <v>12.8</v>
      </c>
      <c r="I36" s="66">
        <v>12.8</v>
      </c>
      <c r="J36" s="66">
        <v>12.8</v>
      </c>
      <c r="K36" s="66">
        <v>13.6</v>
      </c>
      <c r="L36" s="66">
        <v>15.2</v>
      </c>
      <c r="M36" s="66">
        <v>14.4</v>
      </c>
      <c r="N36" s="66">
        <v>12.8</v>
      </c>
      <c r="O36" s="60">
        <f>AVERAGE(D36:M36)</f>
        <v>13.52</v>
      </c>
      <c r="P36" s="75">
        <f t="shared" si="9"/>
        <v>0.95617529880478114</v>
      </c>
      <c r="Q36" s="60">
        <f t="shared" si="7"/>
        <v>12.92749003984064</v>
      </c>
      <c r="R36" s="60">
        <f t="shared" si="8"/>
        <v>0.12749003984063911</v>
      </c>
      <c r="S36" s="61">
        <f t="shared" si="10"/>
        <v>0.12749003984063911</v>
      </c>
    </row>
    <row r="37" spans="1:19" x14ac:dyDescent="0.4">
      <c r="B37" s="97"/>
      <c r="C37" s="81">
        <v>5</v>
      </c>
      <c r="D37" s="66">
        <v>12</v>
      </c>
      <c r="E37" s="66">
        <v>13.6</v>
      </c>
      <c r="F37" s="66">
        <v>12.8</v>
      </c>
      <c r="G37" s="66">
        <v>12.8</v>
      </c>
      <c r="H37" s="66">
        <v>12</v>
      </c>
      <c r="I37" s="66">
        <v>12.8</v>
      </c>
      <c r="J37" s="66">
        <v>12</v>
      </c>
      <c r="K37" s="66">
        <v>12.8</v>
      </c>
      <c r="L37" s="66">
        <v>12.8</v>
      </c>
      <c r="M37" s="66">
        <v>13.6</v>
      </c>
      <c r="N37" s="66">
        <v>12.8</v>
      </c>
      <c r="O37" s="60">
        <f>AVERAGE(D37:M37)</f>
        <v>12.719999999999999</v>
      </c>
      <c r="P37" s="75">
        <f t="shared" si="9"/>
        <v>0.95617529880478114</v>
      </c>
      <c r="Q37" s="60">
        <f t="shared" si="7"/>
        <v>12.162549800796816</v>
      </c>
      <c r="R37" s="60">
        <f t="shared" si="8"/>
        <v>-0.63745019920318491</v>
      </c>
      <c r="S37" s="61">
        <f t="shared" si="10"/>
        <v>0</v>
      </c>
    </row>
    <row r="38" spans="1:19" x14ac:dyDescent="0.4">
      <c r="B38" s="97"/>
      <c r="C38" s="81">
        <v>6</v>
      </c>
      <c r="D38" s="66">
        <v>15.2</v>
      </c>
      <c r="E38" s="66">
        <v>14.4</v>
      </c>
      <c r="F38" s="66">
        <v>12.8</v>
      </c>
      <c r="G38" s="66">
        <v>13.6</v>
      </c>
      <c r="H38" s="66">
        <v>12.8</v>
      </c>
      <c r="I38" s="66">
        <v>12.8</v>
      </c>
      <c r="J38" s="66">
        <v>12</v>
      </c>
      <c r="K38" s="66">
        <v>13.6</v>
      </c>
      <c r="L38" s="66">
        <v>12.8</v>
      </c>
      <c r="M38" s="66">
        <v>12.8</v>
      </c>
      <c r="N38" s="66">
        <v>12.8</v>
      </c>
      <c r="O38" s="60">
        <f>AVERAGE(D38:M38)</f>
        <v>13.280000000000001</v>
      </c>
      <c r="P38" s="75">
        <f t="shared" si="9"/>
        <v>0.95617529880478114</v>
      </c>
      <c r="Q38" s="60">
        <f>O38*P38</f>
        <v>12.698007968127495</v>
      </c>
      <c r="R38" s="60">
        <f t="shared" si="8"/>
        <v>-0.10199203187250561</v>
      </c>
      <c r="S38" s="61">
        <f t="shared" si="10"/>
        <v>0</v>
      </c>
    </row>
    <row r="39" spans="1:19" x14ac:dyDescent="0.4">
      <c r="B39" s="97"/>
      <c r="C39" s="81">
        <v>7</v>
      </c>
      <c r="D39" s="66">
        <v>13.6</v>
      </c>
      <c r="E39" s="66">
        <v>13.6</v>
      </c>
      <c r="F39" s="66">
        <v>12.8</v>
      </c>
      <c r="G39" s="66">
        <v>12</v>
      </c>
      <c r="H39" s="66">
        <v>12.8</v>
      </c>
      <c r="I39" s="66">
        <v>12.8</v>
      </c>
      <c r="J39" s="66">
        <v>12.8</v>
      </c>
      <c r="K39" s="66">
        <v>15.2</v>
      </c>
      <c r="L39" s="66">
        <v>14.4</v>
      </c>
      <c r="M39" s="66">
        <v>12.8</v>
      </c>
      <c r="N39" s="66">
        <v>12.8</v>
      </c>
      <c r="O39" s="60">
        <f>AVERAGE(D39:M39)</f>
        <v>13.280000000000001</v>
      </c>
      <c r="P39" s="75">
        <f t="shared" si="9"/>
        <v>0.95617529880478114</v>
      </c>
      <c r="Q39" s="60">
        <f t="shared" ref="Q39:Q56" si="11">O39*P39</f>
        <v>12.698007968127495</v>
      </c>
      <c r="R39" s="60">
        <f t="shared" si="8"/>
        <v>-0.10199203187250561</v>
      </c>
      <c r="S39" s="61">
        <f t="shared" si="10"/>
        <v>0</v>
      </c>
    </row>
    <row r="40" spans="1:19" x14ac:dyDescent="0.4">
      <c r="B40" s="97"/>
      <c r="C40" s="81">
        <v>8</v>
      </c>
      <c r="D40" s="66">
        <v>12</v>
      </c>
      <c r="E40" s="66">
        <v>12.8</v>
      </c>
      <c r="F40" s="66">
        <v>12.8</v>
      </c>
      <c r="G40" s="66">
        <v>10.4</v>
      </c>
      <c r="H40" s="66">
        <v>12.8</v>
      </c>
      <c r="I40" s="66">
        <v>12.8</v>
      </c>
      <c r="J40" s="66">
        <v>13.6</v>
      </c>
      <c r="K40" s="66">
        <v>16.8</v>
      </c>
      <c r="L40" s="66">
        <v>16</v>
      </c>
      <c r="M40" s="66">
        <v>12.8</v>
      </c>
      <c r="N40" s="66">
        <v>12.8</v>
      </c>
      <c r="O40" s="60">
        <f t="shared" ref="O40:O56" si="12">AVERAGE(D40:M40)</f>
        <v>13.279999999999998</v>
      </c>
      <c r="P40" s="75">
        <f t="shared" si="9"/>
        <v>0.95617529880478114</v>
      </c>
      <c r="Q40" s="60">
        <f t="shared" si="11"/>
        <v>12.698007968127492</v>
      </c>
      <c r="R40" s="60">
        <f t="shared" si="8"/>
        <v>-0.10199203187250916</v>
      </c>
      <c r="S40" s="61">
        <f t="shared" si="10"/>
        <v>0</v>
      </c>
    </row>
    <row r="41" spans="1:19" x14ac:dyDescent="0.4">
      <c r="B41" s="97"/>
      <c r="C41" s="81">
        <v>9</v>
      </c>
      <c r="D41" s="66">
        <v>10.4</v>
      </c>
      <c r="E41" s="66">
        <v>12</v>
      </c>
      <c r="F41" s="66">
        <v>12.8</v>
      </c>
      <c r="G41" s="66">
        <v>8.8000000000000007</v>
      </c>
      <c r="H41" s="66">
        <v>12.8</v>
      </c>
      <c r="I41" s="66">
        <v>12.8</v>
      </c>
      <c r="J41" s="66">
        <v>14.4</v>
      </c>
      <c r="K41" s="66">
        <v>18.399999999999999</v>
      </c>
      <c r="L41" s="66">
        <v>17.600000000000001</v>
      </c>
      <c r="M41" s="66">
        <v>12.8</v>
      </c>
      <c r="N41" s="66">
        <v>12.8</v>
      </c>
      <c r="O41" s="60">
        <f t="shared" si="12"/>
        <v>13.280000000000001</v>
      </c>
      <c r="P41" s="75">
        <f t="shared" si="9"/>
        <v>0.95617529880478114</v>
      </c>
      <c r="Q41" s="60">
        <f t="shared" si="11"/>
        <v>12.698007968127495</v>
      </c>
      <c r="R41" s="60">
        <f t="shared" si="8"/>
        <v>-0.10199203187250561</v>
      </c>
      <c r="S41" s="61">
        <f t="shared" si="10"/>
        <v>0</v>
      </c>
    </row>
    <row r="42" spans="1:19" x14ac:dyDescent="0.4">
      <c r="B42" s="97"/>
      <c r="C42" s="81">
        <v>10</v>
      </c>
      <c r="D42" s="66">
        <v>8.8000000000000007</v>
      </c>
      <c r="E42" s="66">
        <v>11.2</v>
      </c>
      <c r="F42" s="66">
        <v>12.8</v>
      </c>
      <c r="G42" s="66">
        <v>7.2</v>
      </c>
      <c r="H42" s="66">
        <v>12.8</v>
      </c>
      <c r="I42" s="66">
        <v>12.8</v>
      </c>
      <c r="J42" s="66">
        <v>15.2</v>
      </c>
      <c r="K42" s="66">
        <v>20</v>
      </c>
      <c r="L42" s="66">
        <v>19.2</v>
      </c>
      <c r="M42" s="66">
        <v>12.8</v>
      </c>
      <c r="N42" s="66">
        <v>12.8</v>
      </c>
      <c r="O42" s="60">
        <f t="shared" si="12"/>
        <v>13.280000000000001</v>
      </c>
      <c r="P42" s="75">
        <f t="shared" si="9"/>
        <v>0.95617529880478114</v>
      </c>
      <c r="Q42" s="60">
        <f t="shared" si="11"/>
        <v>12.698007968127495</v>
      </c>
      <c r="R42" s="60">
        <f t="shared" si="8"/>
        <v>-0.10199203187250561</v>
      </c>
      <c r="S42" s="61">
        <f t="shared" si="10"/>
        <v>0</v>
      </c>
    </row>
    <row r="43" spans="1:19" x14ac:dyDescent="0.4">
      <c r="B43" s="97"/>
      <c r="C43" s="81">
        <v>11</v>
      </c>
      <c r="D43" s="66">
        <v>7.2</v>
      </c>
      <c r="E43" s="66">
        <v>10.4</v>
      </c>
      <c r="F43" s="66">
        <v>12.8</v>
      </c>
      <c r="G43" s="66">
        <v>5.6</v>
      </c>
      <c r="H43" s="66">
        <v>12.8</v>
      </c>
      <c r="I43" s="66">
        <v>12.8</v>
      </c>
      <c r="J43" s="66">
        <v>16</v>
      </c>
      <c r="K43" s="66">
        <v>21.6</v>
      </c>
      <c r="L43" s="66">
        <v>20.8</v>
      </c>
      <c r="M43" s="66">
        <v>12.8</v>
      </c>
      <c r="N43" s="66">
        <v>12.8</v>
      </c>
      <c r="O43" s="60">
        <f t="shared" si="12"/>
        <v>13.279999999999998</v>
      </c>
      <c r="P43" s="75">
        <f t="shared" si="9"/>
        <v>0.95617529880478114</v>
      </c>
      <c r="Q43" s="60">
        <f t="shared" si="11"/>
        <v>12.698007968127492</v>
      </c>
      <c r="R43" s="60">
        <f t="shared" si="8"/>
        <v>-0.10199203187250916</v>
      </c>
      <c r="S43" s="61">
        <f t="shared" si="10"/>
        <v>0</v>
      </c>
    </row>
    <row r="44" spans="1:19" x14ac:dyDescent="0.4">
      <c r="B44" s="97"/>
      <c r="C44" s="81">
        <v>12</v>
      </c>
      <c r="D44" s="66">
        <v>5.6</v>
      </c>
      <c r="E44" s="66">
        <v>9.6</v>
      </c>
      <c r="F44" s="66">
        <v>12.8</v>
      </c>
      <c r="G44" s="66">
        <v>4</v>
      </c>
      <c r="H44" s="66">
        <v>12.8</v>
      </c>
      <c r="I44" s="66">
        <v>12.8</v>
      </c>
      <c r="J44" s="66">
        <v>16.8</v>
      </c>
      <c r="K44" s="66">
        <v>23.2</v>
      </c>
      <c r="L44" s="66">
        <v>22.4</v>
      </c>
      <c r="M44" s="66">
        <v>12.8</v>
      </c>
      <c r="N44" s="66">
        <v>12.8</v>
      </c>
      <c r="O44" s="60">
        <f t="shared" si="12"/>
        <v>13.280000000000001</v>
      </c>
      <c r="P44" s="75">
        <f t="shared" si="9"/>
        <v>0.95617529880478114</v>
      </c>
      <c r="Q44" s="60">
        <f t="shared" si="11"/>
        <v>12.698007968127495</v>
      </c>
      <c r="R44" s="60">
        <f t="shared" si="8"/>
        <v>-0.10199203187250561</v>
      </c>
      <c r="S44" s="61">
        <f t="shared" si="10"/>
        <v>0</v>
      </c>
    </row>
    <row r="45" spans="1:19" x14ac:dyDescent="0.4">
      <c r="B45" s="97"/>
      <c r="C45" s="81">
        <v>13</v>
      </c>
      <c r="D45" s="66">
        <v>4</v>
      </c>
      <c r="E45" s="66">
        <v>8.8000000000000007</v>
      </c>
      <c r="F45" s="66">
        <v>12.8</v>
      </c>
      <c r="G45" s="66">
        <v>2.4</v>
      </c>
      <c r="H45" s="66">
        <v>12.8</v>
      </c>
      <c r="I45" s="66">
        <v>12.8</v>
      </c>
      <c r="J45" s="66">
        <v>17.600000000000001</v>
      </c>
      <c r="K45" s="66">
        <v>24.8</v>
      </c>
      <c r="L45" s="66">
        <v>24</v>
      </c>
      <c r="M45" s="66">
        <v>12.8</v>
      </c>
      <c r="N45" s="66">
        <v>12.8</v>
      </c>
      <c r="O45" s="60">
        <f t="shared" si="12"/>
        <v>13.279999999999998</v>
      </c>
      <c r="P45" s="75">
        <f t="shared" si="9"/>
        <v>0.95617529880478114</v>
      </c>
      <c r="Q45" s="60">
        <f t="shared" si="11"/>
        <v>12.698007968127492</v>
      </c>
      <c r="R45" s="60">
        <f t="shared" si="8"/>
        <v>-0.10199203187250916</v>
      </c>
      <c r="S45" s="61">
        <f t="shared" si="10"/>
        <v>0</v>
      </c>
    </row>
    <row r="46" spans="1:19" x14ac:dyDescent="0.4">
      <c r="A46" s="155" t="s">
        <v>104</v>
      </c>
      <c r="B46" s="98"/>
      <c r="C46" s="82">
        <v>14</v>
      </c>
      <c r="D46" s="67">
        <v>2.4</v>
      </c>
      <c r="E46" s="67">
        <v>7.9999999999999902</v>
      </c>
      <c r="F46" s="67">
        <v>12.8</v>
      </c>
      <c r="G46" s="67">
        <v>0.79999999999999905</v>
      </c>
      <c r="H46" s="67">
        <v>12.8</v>
      </c>
      <c r="I46" s="67">
        <v>12.8</v>
      </c>
      <c r="J46" s="67">
        <v>18.399999999999999</v>
      </c>
      <c r="K46" s="67">
        <v>26.4</v>
      </c>
      <c r="L46" s="67">
        <v>25.6</v>
      </c>
      <c r="M46" s="67">
        <v>12.8</v>
      </c>
      <c r="N46" s="67">
        <v>12.8</v>
      </c>
      <c r="O46" s="62">
        <f t="shared" si="12"/>
        <v>13.280000000000001</v>
      </c>
      <c r="P46" s="76">
        <f>IF(OR(AVERAGE($O$20:$O$22)&lt;=0,AVERAGE($N$20:$N$22)&lt;=0),1,MIN(1.4,MAX(0.6,AVERAGE($N$20:$N$22)/AVERAGE($O$20:$O$22))))</f>
        <v>0.95617529880478114</v>
      </c>
      <c r="Q46" s="62">
        <f t="shared" si="11"/>
        <v>12.698007968127495</v>
      </c>
      <c r="R46" s="62">
        <f t="shared" si="8"/>
        <v>-0.10199203187250561</v>
      </c>
      <c r="S46" s="63">
        <f t="shared" si="10"/>
        <v>0</v>
      </c>
    </row>
    <row r="47" spans="1:19" x14ac:dyDescent="0.4">
      <c r="A47" s="155"/>
      <c r="B47" s="98"/>
      <c r="C47" s="82">
        <v>15</v>
      </c>
      <c r="D47" s="67">
        <v>0</v>
      </c>
      <c r="E47" s="67">
        <v>7.1999999999999904</v>
      </c>
      <c r="F47" s="67">
        <v>12.8</v>
      </c>
      <c r="G47" s="67">
        <v>0</v>
      </c>
      <c r="H47" s="67">
        <v>12.8</v>
      </c>
      <c r="I47" s="67">
        <v>12.8</v>
      </c>
      <c r="J47" s="67">
        <v>19.2</v>
      </c>
      <c r="K47" s="67">
        <v>28</v>
      </c>
      <c r="L47" s="67">
        <v>27.2</v>
      </c>
      <c r="M47" s="67">
        <v>12.8</v>
      </c>
      <c r="N47" s="67">
        <v>12.8</v>
      </c>
      <c r="O47" s="62">
        <f t="shared" si="12"/>
        <v>13.280000000000001</v>
      </c>
      <c r="P47" s="76">
        <f t="shared" si="9"/>
        <v>0.95617529880478114</v>
      </c>
      <c r="Q47" s="62">
        <f t="shared" si="11"/>
        <v>12.698007968127495</v>
      </c>
      <c r="R47" s="62">
        <f t="shared" si="8"/>
        <v>-0.10199203187250561</v>
      </c>
      <c r="S47" s="63">
        <f t="shared" si="10"/>
        <v>0</v>
      </c>
    </row>
    <row r="48" spans="1:19" x14ac:dyDescent="0.4">
      <c r="A48" s="155"/>
      <c r="B48" s="98"/>
      <c r="C48" s="82">
        <v>16</v>
      </c>
      <c r="D48" s="67">
        <v>0</v>
      </c>
      <c r="E48" s="67">
        <v>6.3999999999999897</v>
      </c>
      <c r="F48" s="67">
        <v>12.8</v>
      </c>
      <c r="G48" s="67">
        <v>0</v>
      </c>
      <c r="H48" s="67">
        <v>12.8</v>
      </c>
      <c r="I48" s="67">
        <v>12.8</v>
      </c>
      <c r="J48" s="67">
        <v>20</v>
      </c>
      <c r="K48" s="67">
        <v>29.6</v>
      </c>
      <c r="L48" s="67">
        <v>28.8</v>
      </c>
      <c r="M48" s="67">
        <v>12.8</v>
      </c>
      <c r="N48" s="67">
        <v>12.8</v>
      </c>
      <c r="O48" s="62">
        <f t="shared" si="12"/>
        <v>13.599999999999998</v>
      </c>
      <c r="P48" s="76">
        <f t="shared" si="9"/>
        <v>0.95617529880478114</v>
      </c>
      <c r="Q48" s="62">
        <f t="shared" si="11"/>
        <v>13.003984063745021</v>
      </c>
      <c r="R48" s="62">
        <f t="shared" si="8"/>
        <v>0.20398406374502009</v>
      </c>
      <c r="S48" s="63">
        <f t="shared" si="10"/>
        <v>0.20398406374502009</v>
      </c>
    </row>
    <row r="49" spans="1:19" x14ac:dyDescent="0.4">
      <c r="B49" s="97"/>
      <c r="C49" s="81">
        <v>17</v>
      </c>
      <c r="D49" s="66">
        <v>0</v>
      </c>
      <c r="E49" s="66">
        <v>5.5999999999999899</v>
      </c>
      <c r="F49" s="66">
        <v>12.8</v>
      </c>
      <c r="G49" s="66">
        <v>0</v>
      </c>
      <c r="H49" s="66">
        <v>12.8</v>
      </c>
      <c r="I49" s="66">
        <v>12.8</v>
      </c>
      <c r="J49" s="66">
        <v>20.8</v>
      </c>
      <c r="K49" s="66">
        <v>31.2</v>
      </c>
      <c r="L49" s="66">
        <v>30.4</v>
      </c>
      <c r="M49" s="66">
        <v>12.8</v>
      </c>
      <c r="N49" s="66">
        <v>11</v>
      </c>
      <c r="O49" s="60">
        <f t="shared" si="12"/>
        <v>13.920000000000002</v>
      </c>
      <c r="P49" s="75">
        <f t="shared" si="9"/>
        <v>0.95617529880478114</v>
      </c>
      <c r="Q49" s="60">
        <f t="shared" si="11"/>
        <v>13.309960159362555</v>
      </c>
      <c r="R49" s="60">
        <f t="shared" si="8"/>
        <v>2.3099601593625554</v>
      </c>
      <c r="S49" s="61">
        <f t="shared" si="10"/>
        <v>2.3099601593625554</v>
      </c>
    </row>
    <row r="50" spans="1:19" ht="14.5" customHeight="1" x14ac:dyDescent="0.4">
      <c r="A50" s="152" t="s">
        <v>105</v>
      </c>
      <c r="B50" s="99"/>
      <c r="C50" s="83">
        <v>18</v>
      </c>
      <c r="D50" s="68">
        <v>0</v>
      </c>
      <c r="E50" s="68">
        <v>4.7999999999999901</v>
      </c>
      <c r="F50" s="68">
        <v>12.8</v>
      </c>
      <c r="G50" s="68">
        <v>0</v>
      </c>
      <c r="H50" s="68">
        <v>12.8</v>
      </c>
      <c r="I50" s="68">
        <v>12.8</v>
      </c>
      <c r="J50" s="68">
        <v>21.6</v>
      </c>
      <c r="K50" s="68">
        <v>32.799999999999997</v>
      </c>
      <c r="L50" s="68">
        <v>32</v>
      </c>
      <c r="M50" s="68">
        <v>12.8</v>
      </c>
      <c r="N50" s="68">
        <v>12</v>
      </c>
      <c r="O50" s="64">
        <f>AVERAGE(D50:M50)</f>
        <v>14.239999999999998</v>
      </c>
      <c r="P50" s="77">
        <f>IF(OR(AVERAGE($O$20:$O$22)&lt;=0,AVERAGE($N$20:$N$22)&lt;=0),1,MIN(1.4,MAX(0.6,AVERAGE($N$20:$N$22)/AVERAGE($O$20:$O$22))))</f>
        <v>0.95617529880478114</v>
      </c>
      <c r="Q50" s="64">
        <f>O50*P50</f>
        <v>13.615936254980081</v>
      </c>
      <c r="R50" s="64">
        <f>Q50-N50</f>
        <v>1.6159362549800811</v>
      </c>
      <c r="S50" s="65">
        <f t="shared" si="10"/>
        <v>1.6159362549800811</v>
      </c>
    </row>
    <row r="51" spans="1:19" ht="14.5" customHeight="1" x14ac:dyDescent="0.4">
      <c r="A51" s="152"/>
      <c r="B51" s="99"/>
      <c r="C51" s="83">
        <v>19</v>
      </c>
      <c r="D51" s="68">
        <v>0</v>
      </c>
      <c r="E51" s="68">
        <v>4</v>
      </c>
      <c r="F51" s="68">
        <v>12.8</v>
      </c>
      <c r="G51" s="68">
        <v>0</v>
      </c>
      <c r="H51" s="68">
        <v>12.8</v>
      </c>
      <c r="I51" s="68">
        <v>12.8</v>
      </c>
      <c r="J51" s="68">
        <v>22.4</v>
      </c>
      <c r="K51" s="68">
        <v>34.4</v>
      </c>
      <c r="L51" s="68">
        <v>33.6</v>
      </c>
      <c r="M51" s="68">
        <v>12.8</v>
      </c>
      <c r="N51" s="68">
        <v>10</v>
      </c>
      <c r="O51" s="64">
        <f t="shared" ref="O51:O56" si="13">AVERAGE(D51:M51)</f>
        <v>14.560000000000002</v>
      </c>
      <c r="P51" s="77">
        <f t="shared" si="9"/>
        <v>0.95617529880478114</v>
      </c>
      <c r="Q51" s="64">
        <f t="shared" ref="Q51:Q56" si="14">O51*P51</f>
        <v>13.921912350597616</v>
      </c>
      <c r="R51" s="64">
        <f t="shared" ref="R51:R56" si="15">Q51-N51</f>
        <v>3.9219123505976157</v>
      </c>
      <c r="S51" s="65">
        <f t="shared" si="10"/>
        <v>3.9219123505976157</v>
      </c>
    </row>
    <row r="52" spans="1:19" ht="14.5" customHeight="1" x14ac:dyDescent="0.4">
      <c r="A52" s="152"/>
      <c r="B52" s="99"/>
      <c r="C52" s="83">
        <v>20</v>
      </c>
      <c r="D52" s="68">
        <v>0</v>
      </c>
      <c r="E52" s="68">
        <v>3.2</v>
      </c>
      <c r="F52" s="68">
        <v>12.8</v>
      </c>
      <c r="G52" s="68">
        <v>0</v>
      </c>
      <c r="H52" s="68">
        <v>12.8</v>
      </c>
      <c r="I52" s="68">
        <v>12.8</v>
      </c>
      <c r="J52" s="68">
        <v>23.2</v>
      </c>
      <c r="K52" s="68">
        <v>36</v>
      </c>
      <c r="L52" s="68">
        <v>35.200000000000003</v>
      </c>
      <c r="M52" s="68">
        <v>12.8</v>
      </c>
      <c r="N52" s="68">
        <v>10</v>
      </c>
      <c r="O52" s="64">
        <f t="shared" si="13"/>
        <v>14.88</v>
      </c>
      <c r="P52" s="77">
        <f t="shared" si="9"/>
        <v>0.95617529880478114</v>
      </c>
      <c r="Q52" s="64">
        <f t="shared" si="14"/>
        <v>14.227888446215145</v>
      </c>
      <c r="R52" s="64">
        <f t="shared" si="15"/>
        <v>4.2278884462151449</v>
      </c>
      <c r="S52" s="65">
        <f t="shared" si="10"/>
        <v>4.2278884462151449</v>
      </c>
    </row>
    <row r="53" spans="1:19" x14ac:dyDescent="0.4">
      <c r="A53" s="152"/>
      <c r="B53" s="99"/>
      <c r="C53" s="83">
        <v>21</v>
      </c>
      <c r="D53" s="68">
        <v>0</v>
      </c>
      <c r="E53" s="68">
        <v>2.4</v>
      </c>
      <c r="F53" s="68">
        <v>12.8</v>
      </c>
      <c r="G53" s="68">
        <v>0</v>
      </c>
      <c r="H53" s="68">
        <v>12.8</v>
      </c>
      <c r="I53" s="68">
        <v>12.8</v>
      </c>
      <c r="J53" s="68">
        <v>24</v>
      </c>
      <c r="K53" s="68">
        <v>37.6</v>
      </c>
      <c r="L53" s="68">
        <v>36.799999999999997</v>
      </c>
      <c r="M53" s="68">
        <v>12.8</v>
      </c>
      <c r="N53" s="68">
        <v>10</v>
      </c>
      <c r="O53" s="64">
        <f t="shared" si="13"/>
        <v>15.2</v>
      </c>
      <c r="P53" s="77">
        <f t="shared" si="9"/>
        <v>0.95617529880478114</v>
      </c>
      <c r="Q53" s="64">
        <f t="shared" si="14"/>
        <v>14.533864541832672</v>
      </c>
      <c r="R53" s="64">
        <f t="shared" si="15"/>
        <v>4.5338645418326724</v>
      </c>
      <c r="S53" s="65">
        <f t="shared" si="10"/>
        <v>4.5338645418326724</v>
      </c>
    </row>
    <row r="54" spans="1:19" x14ac:dyDescent="0.4">
      <c r="A54" s="152"/>
      <c r="B54" s="99"/>
      <c r="C54" s="83">
        <v>22</v>
      </c>
      <c r="D54" s="68">
        <v>0</v>
      </c>
      <c r="E54" s="68">
        <v>1.6</v>
      </c>
      <c r="F54" s="68">
        <v>12.8</v>
      </c>
      <c r="G54" s="68">
        <v>0</v>
      </c>
      <c r="H54" s="68">
        <v>12.8</v>
      </c>
      <c r="I54" s="68">
        <v>12.8</v>
      </c>
      <c r="J54" s="68">
        <v>24.8</v>
      </c>
      <c r="K54" s="68">
        <v>39.200000000000003</v>
      </c>
      <c r="L54" s="68">
        <v>38.4</v>
      </c>
      <c r="M54" s="68">
        <v>12.8</v>
      </c>
      <c r="N54" s="68">
        <v>13</v>
      </c>
      <c r="O54" s="64">
        <f t="shared" si="13"/>
        <v>15.520000000000001</v>
      </c>
      <c r="P54" s="77">
        <f t="shared" si="9"/>
        <v>0.95617529880478114</v>
      </c>
      <c r="Q54" s="64">
        <f t="shared" si="14"/>
        <v>14.839840637450205</v>
      </c>
      <c r="R54" s="64">
        <f t="shared" si="15"/>
        <v>1.8398406374502052</v>
      </c>
      <c r="S54" s="65">
        <f t="shared" si="10"/>
        <v>1.8398406374502052</v>
      </c>
    </row>
    <row r="55" spans="1:19" x14ac:dyDescent="0.4">
      <c r="A55" s="152"/>
      <c r="B55" s="99"/>
      <c r="C55" s="83">
        <v>23</v>
      </c>
      <c r="D55" s="68">
        <v>0</v>
      </c>
      <c r="E55" s="68">
        <v>0.80000000000000104</v>
      </c>
      <c r="F55" s="68">
        <v>12.8</v>
      </c>
      <c r="G55" s="68">
        <v>0</v>
      </c>
      <c r="H55" s="68">
        <v>12.8</v>
      </c>
      <c r="I55" s="68">
        <v>12.8</v>
      </c>
      <c r="J55" s="68">
        <v>25.6</v>
      </c>
      <c r="K55" s="68">
        <v>40.799999999999997</v>
      </c>
      <c r="L55" s="68">
        <v>40</v>
      </c>
      <c r="M55" s="68">
        <v>12.8</v>
      </c>
      <c r="N55" s="68">
        <v>13</v>
      </c>
      <c r="O55" s="64">
        <f t="shared" si="13"/>
        <v>15.840000000000003</v>
      </c>
      <c r="P55" s="77">
        <f t="shared" si="9"/>
        <v>0.95617529880478114</v>
      </c>
      <c r="Q55" s="64">
        <f t="shared" si="14"/>
        <v>15.145816733067736</v>
      </c>
      <c r="R55" s="64">
        <f t="shared" si="15"/>
        <v>2.1458167330677362</v>
      </c>
      <c r="S55" s="65">
        <f t="shared" si="10"/>
        <v>2.1458167330677362</v>
      </c>
    </row>
    <row r="56" spans="1:19" x14ac:dyDescent="0.4">
      <c r="A56" s="152"/>
      <c r="B56" s="99"/>
      <c r="C56" s="83">
        <v>24</v>
      </c>
      <c r="D56" s="68">
        <v>0</v>
      </c>
      <c r="E56" s="68">
        <v>0</v>
      </c>
      <c r="F56" s="68">
        <v>12.8</v>
      </c>
      <c r="G56" s="68">
        <v>0</v>
      </c>
      <c r="H56" s="68">
        <v>12.8</v>
      </c>
      <c r="I56" s="68">
        <v>12.8</v>
      </c>
      <c r="J56" s="68">
        <v>26.4</v>
      </c>
      <c r="K56" s="68">
        <v>42.4</v>
      </c>
      <c r="L56" s="68">
        <v>41.6</v>
      </c>
      <c r="M56" s="68">
        <v>12.8</v>
      </c>
      <c r="N56" s="68">
        <v>14</v>
      </c>
      <c r="O56" s="64">
        <f t="shared" si="13"/>
        <v>16.160000000000004</v>
      </c>
      <c r="P56" s="77">
        <f t="shared" si="9"/>
        <v>0.95617529880478114</v>
      </c>
      <c r="Q56" s="64">
        <f t="shared" si="14"/>
        <v>15.451792828685267</v>
      </c>
      <c r="R56" s="64">
        <f t="shared" si="15"/>
        <v>1.4517928286852673</v>
      </c>
      <c r="S56" s="65">
        <f t="shared" si="10"/>
        <v>1.4517928286852673</v>
      </c>
    </row>
  </sheetData>
  <mergeCells count="7">
    <mergeCell ref="D32:M32"/>
    <mergeCell ref="A46:A48"/>
    <mergeCell ref="A50:A56"/>
    <mergeCell ref="A24:A30"/>
    <mergeCell ref="D4:M4"/>
    <mergeCell ref="D6:M6"/>
    <mergeCell ref="A20:A22"/>
  </mergeCells>
  <phoneticPr fontId="30" type="noConversion"/>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BBD9-CD30-4846-9396-A29170EA5819}">
  <sheetPr codeName="Sheet3"/>
  <dimension ref="A1:B3"/>
  <sheetViews>
    <sheetView workbookViewId="0">
      <selection activeCell="A2" sqref="A2"/>
    </sheetView>
  </sheetViews>
  <sheetFormatPr defaultRowHeight="14.6" x14ac:dyDescent="0.4"/>
  <cols>
    <col min="1" max="1" width="47.4609375" customWidth="1"/>
    <col min="2" max="2" width="19.3046875" customWidth="1"/>
  </cols>
  <sheetData>
    <row r="1" spans="1:2" ht="20.5" customHeight="1" x14ac:dyDescent="0.55000000000000004">
      <c r="A1" s="38" t="s">
        <v>92</v>
      </c>
      <c r="B1" s="39"/>
    </row>
    <row r="2" spans="1:2" ht="34.299999999999997" customHeight="1" x14ac:dyDescent="0.45">
      <c r="A2" s="37" t="s">
        <v>90</v>
      </c>
      <c r="B2" s="36"/>
    </row>
    <row r="3" spans="1:2" ht="45.45" customHeight="1" x14ac:dyDescent="0.45">
      <c r="A3" s="37" t="s">
        <v>91</v>
      </c>
      <c r="B3" s="40"/>
    </row>
  </sheetData>
  <dataValidations count="1">
    <dataValidation type="list" allowBlank="1" showInputMessage="1" showErrorMessage="1" sqref="B3" xr:uid="{1EB2FBC2-A1AA-4278-82FD-E0410627D31D}">
      <formula1>"Actual Incremental Costs,10 percent of incentive payments provided to participants"</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9DB38-408F-4232-B82C-379AC95C61BC}">
  <sheetPr codeName="Sheet8">
    <pageSetUpPr fitToPage="1"/>
  </sheetPr>
  <dimension ref="A1:B985"/>
  <sheetViews>
    <sheetView showGridLines="0" workbookViewId="0">
      <selection activeCell="B4" sqref="B4"/>
    </sheetView>
  </sheetViews>
  <sheetFormatPr defaultColWidth="14.4609375" defaultRowHeight="15" customHeight="1" x14ac:dyDescent="0.4"/>
  <cols>
    <col min="1" max="1" width="41.23046875" style="25" customWidth="1"/>
    <col min="2" max="2" width="41.84375" style="25" customWidth="1"/>
    <col min="3" max="25" width="8.69140625" style="25" customWidth="1"/>
    <col min="26" max="16384" width="14.4609375" style="25"/>
  </cols>
  <sheetData>
    <row r="1" spans="1:2" ht="20.25" customHeight="1" x14ac:dyDescent="0.55000000000000004">
      <c r="A1" s="27" t="s">
        <v>88</v>
      </c>
      <c r="B1" s="28"/>
    </row>
    <row r="2" spans="1:2" ht="30.9" customHeight="1" x14ac:dyDescent="0.4">
      <c r="A2" s="29" t="s">
        <v>85</v>
      </c>
      <c r="B2" s="30" t="s">
        <v>89</v>
      </c>
    </row>
    <row r="3" spans="1:2" ht="17.25" customHeight="1" x14ac:dyDescent="0.4">
      <c r="A3" s="31"/>
      <c r="B3" s="32"/>
    </row>
    <row r="4" spans="1:2" ht="15" customHeight="1" x14ac:dyDescent="0.4">
      <c r="A4" s="31"/>
      <c r="B4" s="31"/>
    </row>
    <row r="5" spans="1:2" ht="15" customHeight="1" x14ac:dyDescent="0.4">
      <c r="A5" s="31"/>
      <c r="B5" s="31"/>
    </row>
    <row r="6" spans="1:2" ht="15.75" customHeight="1" x14ac:dyDescent="0.4">
      <c r="A6" s="31"/>
      <c r="B6" s="31"/>
    </row>
    <row r="7" spans="1:2" ht="15.75" customHeight="1" x14ac:dyDescent="0.4">
      <c r="A7" s="31"/>
      <c r="B7" s="31"/>
    </row>
    <row r="8" spans="1:2" ht="15.75" customHeight="1" x14ac:dyDescent="0.4">
      <c r="A8" s="31"/>
      <c r="B8" s="31"/>
    </row>
    <row r="9" spans="1:2" ht="15.75" customHeight="1" x14ac:dyDescent="0.4">
      <c r="A9" s="31"/>
      <c r="B9" s="31"/>
    </row>
    <row r="10" spans="1:2" ht="15.75" customHeight="1" x14ac:dyDescent="0.4">
      <c r="A10" s="31"/>
      <c r="B10" s="31"/>
    </row>
    <row r="11" spans="1:2" ht="15.75" customHeight="1" x14ac:dyDescent="0.4">
      <c r="A11" s="31"/>
      <c r="B11" s="31"/>
    </row>
    <row r="12" spans="1:2" ht="15.75" customHeight="1" x14ac:dyDescent="0.4">
      <c r="A12" s="31"/>
      <c r="B12" s="31"/>
    </row>
    <row r="13" spans="1:2" ht="15.75" customHeight="1" x14ac:dyDescent="0.4">
      <c r="A13" s="31"/>
      <c r="B13" s="31"/>
    </row>
    <row r="14" spans="1:2" ht="15.75" customHeight="1" x14ac:dyDescent="0.4">
      <c r="A14" s="31"/>
      <c r="B14" s="31"/>
    </row>
    <row r="15" spans="1:2" ht="15.75" customHeight="1" x14ac:dyDescent="0.4">
      <c r="A15" s="31"/>
      <c r="B15" s="31"/>
    </row>
    <row r="16" spans="1:2" ht="15.75" customHeight="1" x14ac:dyDescent="0.4">
      <c r="A16" s="31"/>
      <c r="B16" s="31"/>
    </row>
    <row r="17" spans="1:2" ht="15.75" customHeight="1" x14ac:dyDescent="0.4">
      <c r="A17" s="31"/>
      <c r="B17" s="31"/>
    </row>
    <row r="18" spans="1:2" ht="15.75" customHeight="1" x14ac:dyDescent="0.4">
      <c r="A18" s="31"/>
      <c r="B18" s="31"/>
    </row>
    <row r="19" spans="1:2" ht="15.75" customHeight="1" x14ac:dyDescent="0.4">
      <c r="A19" s="31"/>
      <c r="B19" s="31"/>
    </row>
    <row r="20" spans="1:2" ht="15.75" customHeight="1" x14ac:dyDescent="0.4">
      <c r="A20" s="31"/>
      <c r="B20" s="31"/>
    </row>
    <row r="21" spans="1:2" ht="15.75" customHeight="1" x14ac:dyDescent="0.4"/>
    <row r="22" spans="1:2" ht="15.75" customHeight="1" x14ac:dyDescent="0.4"/>
    <row r="23" spans="1:2" ht="15.75" customHeight="1" x14ac:dyDescent="0.4"/>
    <row r="24" spans="1:2" ht="15.75" customHeight="1" x14ac:dyDescent="0.4"/>
    <row r="25" spans="1:2" ht="15.75" customHeight="1" x14ac:dyDescent="0.4"/>
    <row r="26" spans="1:2" ht="15.75" customHeight="1" x14ac:dyDescent="0.4"/>
    <row r="27" spans="1:2" ht="15.75" customHeight="1" x14ac:dyDescent="0.4"/>
    <row r="28" spans="1:2" ht="15.75" customHeight="1" x14ac:dyDescent="0.4"/>
    <row r="29" spans="1:2" ht="15.75" customHeight="1" x14ac:dyDescent="0.4"/>
    <row r="30" spans="1:2" ht="15.75" customHeight="1" x14ac:dyDescent="0.4"/>
    <row r="31" spans="1:2" ht="15.75" customHeight="1" x14ac:dyDescent="0.4"/>
    <row r="32" spans="1:2" ht="15.75" customHeight="1" x14ac:dyDescent="0.4"/>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sheetData>
  <pageMargins left="0.7" right="0.7" top="0.75" bottom="0.75" header="0" footer="0"/>
  <pageSetup fitToHeight="0"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716F-0D43-46AB-8848-05AD85F5E16A}">
  <sheetPr codeName="Sheet7"/>
  <dimension ref="A1:I692"/>
  <sheetViews>
    <sheetView zoomScale="85" zoomScaleNormal="85" workbookViewId="0">
      <selection activeCell="C3" sqref="C3"/>
    </sheetView>
  </sheetViews>
  <sheetFormatPr defaultColWidth="8.84375" defaultRowHeight="14.6" x14ac:dyDescent="0.4"/>
  <cols>
    <col min="1" max="1" width="16.53515625" style="25" customWidth="1"/>
    <col min="2" max="2" width="19.69140625" style="25" customWidth="1"/>
    <col min="3" max="3" width="18.3828125" style="25" customWidth="1"/>
    <col min="4" max="4" width="16.07421875" style="25" customWidth="1"/>
    <col min="5" max="5" width="26.53515625" style="25" customWidth="1"/>
    <col min="6" max="7" width="19.69140625" style="25" customWidth="1"/>
    <col min="8" max="8" width="14.23046875" style="25" customWidth="1"/>
    <col min="9" max="9" width="13.61328125" style="25" customWidth="1"/>
    <col min="10" max="16384" width="8.84375" style="16"/>
  </cols>
  <sheetData>
    <row r="1" spans="1:9" ht="40.299999999999997" customHeight="1" x14ac:dyDescent="0.55000000000000004">
      <c r="A1" s="13" t="s">
        <v>70</v>
      </c>
      <c r="B1" s="14"/>
      <c r="C1" s="15"/>
      <c r="D1" s="15"/>
      <c r="E1" s="15" t="s">
        <v>87</v>
      </c>
      <c r="F1" s="14"/>
      <c r="G1" s="14"/>
      <c r="H1" s="14"/>
      <c r="I1" s="14"/>
    </row>
    <row r="2" spans="1:9" ht="47.6" x14ac:dyDescent="0.45">
      <c r="A2" s="17"/>
      <c r="B2" s="18" t="s">
        <v>85</v>
      </c>
      <c r="C2" s="19" t="s">
        <v>71</v>
      </c>
      <c r="D2" s="20" t="s">
        <v>72</v>
      </c>
      <c r="E2" s="18" t="s">
        <v>11</v>
      </c>
      <c r="F2" s="18" t="s">
        <v>12</v>
      </c>
      <c r="G2" s="18" t="s">
        <v>13</v>
      </c>
      <c r="H2" s="18" t="s">
        <v>14</v>
      </c>
      <c r="I2" s="18" t="s">
        <v>15</v>
      </c>
    </row>
    <row r="3" spans="1:9" ht="15.9" x14ac:dyDescent="0.45">
      <c r="A3" s="21" t="s">
        <v>18</v>
      </c>
      <c r="B3" s="22"/>
      <c r="C3" s="23"/>
      <c r="D3" s="23"/>
      <c r="E3" s="24"/>
      <c r="F3" s="24"/>
      <c r="G3" s="24"/>
      <c r="H3" s="24"/>
      <c r="I3" s="24"/>
    </row>
    <row r="4" spans="1:9" ht="15.9" x14ac:dyDescent="0.45">
      <c r="A4" s="21" t="s">
        <v>19</v>
      </c>
      <c r="B4" s="22"/>
      <c r="C4" s="23"/>
      <c r="D4" s="23"/>
      <c r="E4" s="24"/>
      <c r="F4" s="24"/>
      <c r="G4" s="24"/>
      <c r="H4" s="24"/>
      <c r="I4" s="24"/>
    </row>
    <row r="5" spans="1:9" ht="15.9" x14ac:dyDescent="0.45">
      <c r="A5" s="21" t="s">
        <v>20</v>
      </c>
      <c r="B5" s="22"/>
      <c r="C5" s="23"/>
      <c r="D5" s="23"/>
      <c r="E5" s="24"/>
      <c r="F5" s="24"/>
      <c r="G5" s="24"/>
      <c r="H5" s="24"/>
      <c r="I5" s="24"/>
    </row>
    <row r="6" spans="1:9" ht="15.9" x14ac:dyDescent="0.45">
      <c r="A6" s="21" t="s">
        <v>21</v>
      </c>
      <c r="B6" s="22"/>
      <c r="C6" s="23"/>
      <c r="D6" s="23"/>
      <c r="E6" s="24"/>
      <c r="F6" s="24"/>
      <c r="G6" s="24"/>
      <c r="H6" s="24"/>
      <c r="I6" s="24"/>
    </row>
    <row r="7" spans="1:9" ht="15.9" x14ac:dyDescent="0.45">
      <c r="A7" s="21" t="s">
        <v>22</v>
      </c>
      <c r="B7" s="22"/>
      <c r="C7" s="23"/>
      <c r="D7" s="23"/>
      <c r="E7" s="24"/>
      <c r="F7" s="24"/>
      <c r="G7" s="24"/>
      <c r="H7" s="24"/>
      <c r="I7" s="24"/>
    </row>
    <row r="8" spans="1:9" ht="15.9" x14ac:dyDescent="0.45">
      <c r="A8" s="21" t="s">
        <v>23</v>
      </c>
      <c r="B8" s="22"/>
      <c r="C8" s="23"/>
      <c r="D8" s="23"/>
      <c r="E8" s="24"/>
      <c r="F8" s="24"/>
      <c r="G8" s="24"/>
      <c r="H8" s="24"/>
      <c r="I8" s="24"/>
    </row>
    <row r="9" spans="1:9" ht="15.9" x14ac:dyDescent="0.45">
      <c r="A9" s="21" t="s">
        <v>24</v>
      </c>
      <c r="B9" s="22"/>
      <c r="C9" s="23"/>
      <c r="D9" s="23"/>
      <c r="E9" s="24"/>
      <c r="F9" s="24"/>
      <c r="G9" s="24"/>
      <c r="H9" s="24"/>
      <c r="I9" s="24"/>
    </row>
    <row r="10" spans="1:9" ht="15.9" x14ac:dyDescent="0.45">
      <c r="A10" s="21" t="s">
        <v>25</v>
      </c>
      <c r="B10" s="22"/>
      <c r="C10" s="23"/>
      <c r="D10" s="23"/>
      <c r="E10" s="24"/>
      <c r="F10" s="24"/>
      <c r="G10" s="24"/>
      <c r="H10" s="24"/>
      <c r="I10" s="24"/>
    </row>
    <row r="11" spans="1:9" ht="15.9" x14ac:dyDescent="0.45">
      <c r="A11" s="21" t="s">
        <v>26</v>
      </c>
      <c r="B11" s="22"/>
      <c r="C11" s="23"/>
      <c r="D11" s="23"/>
      <c r="E11" s="24"/>
      <c r="F11" s="24"/>
      <c r="G11" s="24"/>
      <c r="H11" s="24"/>
      <c r="I11" s="24"/>
    </row>
    <row r="12" spans="1:9" ht="15.9" x14ac:dyDescent="0.45">
      <c r="A12" s="21" t="s">
        <v>27</v>
      </c>
      <c r="B12" s="22"/>
      <c r="C12" s="23"/>
      <c r="D12" s="23"/>
      <c r="E12" s="24"/>
      <c r="F12" s="24"/>
      <c r="G12" s="24"/>
      <c r="H12" s="24"/>
      <c r="I12" s="24"/>
    </row>
    <row r="13" spans="1:9" ht="15.9" x14ac:dyDescent="0.45">
      <c r="A13" s="21" t="s">
        <v>28</v>
      </c>
      <c r="B13" s="22"/>
      <c r="C13" s="23"/>
      <c r="D13" s="23"/>
      <c r="E13" s="24"/>
      <c r="F13" s="24"/>
      <c r="G13" s="24"/>
      <c r="H13" s="24"/>
      <c r="I13" s="24"/>
    </row>
    <row r="14" spans="1:9" ht="15.9" x14ac:dyDescent="0.45">
      <c r="A14" s="21" t="s">
        <v>29</v>
      </c>
      <c r="B14" s="22"/>
      <c r="C14" s="23"/>
      <c r="D14" s="23"/>
      <c r="E14" s="24"/>
      <c r="F14" s="24"/>
      <c r="G14" s="24"/>
      <c r="H14" s="24"/>
      <c r="I14" s="24"/>
    </row>
    <row r="15" spans="1:9" ht="15.9" x14ac:dyDescent="0.45">
      <c r="A15" s="21" t="s">
        <v>30</v>
      </c>
      <c r="B15" s="22"/>
      <c r="C15" s="23"/>
      <c r="D15" s="23"/>
      <c r="E15" s="24"/>
      <c r="F15" s="24"/>
      <c r="G15" s="24"/>
      <c r="H15" s="24"/>
      <c r="I15" s="24"/>
    </row>
    <row r="16" spans="1:9" ht="15.9" x14ac:dyDescent="0.45">
      <c r="A16" s="21" t="s">
        <v>31</v>
      </c>
      <c r="B16" s="22"/>
      <c r="C16" s="23"/>
      <c r="D16" s="23"/>
      <c r="E16" s="24"/>
      <c r="F16" s="24"/>
      <c r="G16" s="24"/>
      <c r="H16" s="24"/>
      <c r="I16" s="24"/>
    </row>
    <row r="17" spans="1:9" ht="15.9" x14ac:dyDescent="0.45">
      <c r="A17" s="21" t="s">
        <v>32</v>
      </c>
      <c r="B17" s="22"/>
      <c r="C17" s="23"/>
      <c r="D17" s="23"/>
      <c r="E17" s="24"/>
      <c r="F17" s="24"/>
      <c r="G17" s="24"/>
      <c r="H17" s="24"/>
      <c r="I17" s="24"/>
    </row>
    <row r="18" spans="1:9" ht="15.9" x14ac:dyDescent="0.45">
      <c r="A18" s="21" t="s">
        <v>33</v>
      </c>
      <c r="B18" s="22"/>
      <c r="C18" s="23"/>
      <c r="D18" s="23"/>
      <c r="E18" s="24"/>
      <c r="F18" s="24"/>
      <c r="G18" s="24"/>
      <c r="H18" s="24"/>
      <c r="I18" s="24"/>
    </row>
    <row r="19" spans="1:9" ht="15.9" x14ac:dyDescent="0.45">
      <c r="A19" s="21" t="s">
        <v>34</v>
      </c>
      <c r="B19" s="22"/>
      <c r="C19" s="23"/>
      <c r="D19" s="23"/>
      <c r="E19" s="24"/>
      <c r="F19" s="24"/>
      <c r="G19" s="24"/>
      <c r="H19" s="24"/>
      <c r="I19" s="24"/>
    </row>
    <row r="20" spans="1:9" ht="15.9" x14ac:dyDescent="0.45">
      <c r="A20" s="21" t="s">
        <v>35</v>
      </c>
      <c r="B20" s="22"/>
      <c r="C20" s="23"/>
      <c r="D20" s="23"/>
      <c r="E20" s="24"/>
      <c r="F20" s="24"/>
      <c r="G20" s="24"/>
      <c r="H20" s="24"/>
      <c r="I20" s="24"/>
    </row>
    <row r="21" spans="1:9" ht="15.9" x14ac:dyDescent="0.45">
      <c r="A21" s="21" t="s">
        <v>36</v>
      </c>
      <c r="B21" s="22"/>
      <c r="C21" s="23"/>
      <c r="D21" s="23"/>
      <c r="E21" s="24"/>
      <c r="F21" s="24"/>
      <c r="G21" s="24"/>
      <c r="H21" s="24"/>
      <c r="I21" s="24"/>
    </row>
    <row r="22" spans="1:9" ht="15.9" x14ac:dyDescent="0.45">
      <c r="A22" s="21" t="s">
        <v>37</v>
      </c>
      <c r="B22" s="22"/>
      <c r="C22" s="23"/>
      <c r="D22" s="23"/>
      <c r="E22" s="24"/>
      <c r="F22" s="24"/>
      <c r="G22" s="24"/>
      <c r="H22" s="24"/>
      <c r="I22" s="24"/>
    </row>
    <row r="23" spans="1:9" ht="15.9" x14ac:dyDescent="0.45">
      <c r="A23" s="21" t="s">
        <v>38</v>
      </c>
      <c r="B23" s="22"/>
      <c r="C23" s="23"/>
      <c r="D23" s="23"/>
      <c r="E23" s="24"/>
      <c r="F23" s="24"/>
      <c r="G23" s="24"/>
      <c r="H23" s="24"/>
      <c r="I23" s="24"/>
    </row>
    <row r="24" spans="1:9" ht="15.9" x14ac:dyDescent="0.45">
      <c r="A24" s="21" t="s">
        <v>39</v>
      </c>
      <c r="B24" s="22"/>
      <c r="C24" s="23"/>
      <c r="D24" s="23"/>
      <c r="E24" s="24"/>
      <c r="F24" s="24"/>
      <c r="G24" s="24"/>
      <c r="H24" s="24"/>
      <c r="I24" s="24"/>
    </row>
    <row r="25" spans="1:9" ht="15.9" x14ac:dyDescent="0.45">
      <c r="A25" s="21" t="s">
        <v>40</v>
      </c>
      <c r="B25" s="22"/>
      <c r="C25" s="23"/>
      <c r="D25" s="23"/>
      <c r="E25" s="24"/>
      <c r="F25" s="24"/>
      <c r="G25" s="24"/>
      <c r="H25" s="24"/>
      <c r="I25" s="24"/>
    </row>
    <row r="26" spans="1:9" ht="15.9" x14ac:dyDescent="0.45">
      <c r="A26" s="21" t="s">
        <v>41</v>
      </c>
      <c r="B26" s="22"/>
      <c r="C26" s="23"/>
      <c r="D26" s="23"/>
      <c r="E26" s="24"/>
      <c r="F26" s="24"/>
      <c r="G26" s="24"/>
      <c r="H26" s="24"/>
      <c r="I26" s="24"/>
    </row>
    <row r="27" spans="1:9" ht="15.9" x14ac:dyDescent="0.45">
      <c r="A27" s="21" t="s">
        <v>42</v>
      </c>
      <c r="B27" s="22"/>
      <c r="C27" s="23"/>
      <c r="D27" s="23"/>
      <c r="E27" s="24"/>
      <c r="F27" s="24"/>
      <c r="G27" s="24"/>
      <c r="H27" s="24"/>
      <c r="I27" s="24"/>
    </row>
    <row r="28" spans="1:9" ht="15.9" x14ac:dyDescent="0.45">
      <c r="A28" s="21" t="s">
        <v>43</v>
      </c>
      <c r="B28" s="22"/>
      <c r="C28" s="23"/>
      <c r="D28" s="23"/>
      <c r="E28" s="24"/>
      <c r="F28" s="24"/>
      <c r="G28" s="24"/>
      <c r="H28" s="24"/>
      <c r="I28" s="24"/>
    </row>
    <row r="29" spans="1:9" ht="15.9" x14ac:dyDescent="0.45">
      <c r="A29" s="21" t="s">
        <v>44</v>
      </c>
      <c r="B29" s="22"/>
      <c r="C29" s="23"/>
      <c r="D29" s="23"/>
      <c r="E29" s="24"/>
      <c r="F29" s="24"/>
      <c r="G29" s="24"/>
      <c r="H29" s="24"/>
      <c r="I29" s="24"/>
    </row>
    <row r="30" spans="1:9" ht="15.9" x14ac:dyDescent="0.45">
      <c r="A30" s="21" t="s">
        <v>45</v>
      </c>
      <c r="B30" s="22"/>
      <c r="C30" s="23"/>
      <c r="D30" s="23"/>
      <c r="E30" s="24"/>
      <c r="F30" s="24"/>
      <c r="G30" s="24"/>
      <c r="H30" s="24"/>
      <c r="I30" s="24"/>
    </row>
    <row r="31" spans="1:9" ht="15.9" x14ac:dyDescent="0.45">
      <c r="A31" s="21" t="s">
        <v>46</v>
      </c>
      <c r="B31" s="22"/>
      <c r="C31" s="23"/>
      <c r="D31" s="23"/>
      <c r="E31" s="24"/>
      <c r="F31" s="24"/>
      <c r="G31" s="24"/>
      <c r="H31" s="24"/>
      <c r="I31" s="24"/>
    </row>
    <row r="32" spans="1:9" ht="15.9" x14ac:dyDescent="0.45">
      <c r="A32" s="21" t="s">
        <v>47</v>
      </c>
      <c r="B32" s="22"/>
      <c r="C32" s="23"/>
      <c r="D32" s="23"/>
      <c r="E32" s="24"/>
      <c r="F32" s="24"/>
      <c r="G32" s="24"/>
      <c r="H32" s="24"/>
      <c r="I32" s="24"/>
    </row>
    <row r="33" spans="1:9" ht="15.9" x14ac:dyDescent="0.45">
      <c r="A33" s="21" t="s">
        <v>48</v>
      </c>
      <c r="B33" s="22"/>
      <c r="C33" s="23"/>
      <c r="D33" s="23"/>
      <c r="E33" s="24"/>
      <c r="F33" s="24"/>
      <c r="G33" s="24"/>
      <c r="H33" s="24"/>
      <c r="I33" s="24"/>
    </row>
    <row r="34" spans="1:9" ht="15.9" x14ac:dyDescent="0.45">
      <c r="A34" s="21" t="s">
        <v>49</v>
      </c>
      <c r="B34" s="22"/>
      <c r="C34" s="23"/>
      <c r="D34" s="23"/>
      <c r="E34" s="24"/>
      <c r="F34" s="24"/>
      <c r="G34" s="24"/>
      <c r="H34" s="24"/>
      <c r="I34" s="24"/>
    </row>
    <row r="35" spans="1:9" ht="15.9" x14ac:dyDescent="0.45">
      <c r="A35" s="21" t="s">
        <v>50</v>
      </c>
      <c r="B35" s="22"/>
      <c r="C35" s="23"/>
      <c r="D35" s="23"/>
      <c r="E35" s="24"/>
      <c r="F35" s="24"/>
      <c r="G35" s="24"/>
      <c r="H35" s="24"/>
      <c r="I35" s="24"/>
    </row>
    <row r="36" spans="1:9" ht="15.9" x14ac:dyDescent="0.45">
      <c r="A36" s="21" t="s">
        <v>51</v>
      </c>
      <c r="B36" s="22"/>
      <c r="C36" s="23"/>
      <c r="D36" s="23"/>
      <c r="E36" s="24"/>
      <c r="F36" s="24"/>
      <c r="G36" s="24"/>
      <c r="H36" s="24"/>
      <c r="I36" s="24"/>
    </row>
    <row r="37" spans="1:9" ht="15.9" x14ac:dyDescent="0.45">
      <c r="A37" s="21" t="s">
        <v>52</v>
      </c>
      <c r="B37" s="22"/>
      <c r="C37" s="23"/>
      <c r="D37" s="23"/>
      <c r="E37" s="24"/>
      <c r="F37" s="24"/>
      <c r="G37" s="24"/>
      <c r="H37" s="24"/>
      <c r="I37" s="24"/>
    </row>
    <row r="38" spans="1:9" ht="15.9" x14ac:dyDescent="0.45">
      <c r="A38" s="21" t="s">
        <v>53</v>
      </c>
      <c r="B38" s="22"/>
      <c r="C38" s="23"/>
      <c r="D38" s="23"/>
      <c r="E38" s="24"/>
      <c r="F38" s="24"/>
      <c r="G38" s="24"/>
      <c r="H38" s="24"/>
      <c r="I38" s="24"/>
    </row>
    <row r="39" spans="1:9" ht="15.9" x14ac:dyDescent="0.45">
      <c r="A39" s="21" t="s">
        <v>54</v>
      </c>
      <c r="B39" s="22"/>
      <c r="C39" s="23"/>
      <c r="D39" s="23"/>
      <c r="E39" s="24"/>
      <c r="F39" s="24"/>
      <c r="G39" s="24"/>
      <c r="H39" s="24"/>
      <c r="I39" s="24"/>
    </row>
    <row r="40" spans="1:9" ht="15.9" x14ac:dyDescent="0.45">
      <c r="A40" s="21" t="s">
        <v>55</v>
      </c>
      <c r="B40" s="22"/>
      <c r="C40" s="23"/>
      <c r="D40" s="23"/>
      <c r="E40" s="24"/>
      <c r="F40" s="24"/>
      <c r="G40" s="24"/>
      <c r="H40" s="24"/>
      <c r="I40" s="24"/>
    </row>
    <row r="41" spans="1:9" ht="15.9" x14ac:dyDescent="0.45">
      <c r="A41" s="21" t="s">
        <v>56</v>
      </c>
      <c r="B41" s="22"/>
      <c r="C41" s="23"/>
      <c r="D41" s="23"/>
      <c r="E41" s="24"/>
      <c r="F41" s="24"/>
      <c r="G41" s="24"/>
      <c r="H41" s="24"/>
      <c r="I41" s="24"/>
    </row>
    <row r="42" spans="1:9" ht="15.9" x14ac:dyDescent="0.45">
      <c r="A42" s="21" t="s">
        <v>57</v>
      </c>
      <c r="B42" s="22"/>
      <c r="C42" s="23"/>
      <c r="D42" s="23"/>
      <c r="E42" s="24"/>
      <c r="F42" s="24"/>
      <c r="G42" s="24"/>
      <c r="H42" s="24"/>
      <c r="I42" s="24"/>
    </row>
    <row r="43" spans="1:9" ht="15.9" x14ac:dyDescent="0.45">
      <c r="A43" s="21" t="s">
        <v>58</v>
      </c>
      <c r="B43" s="22"/>
      <c r="C43" s="23"/>
      <c r="D43" s="23"/>
      <c r="E43" s="24"/>
      <c r="F43" s="24"/>
      <c r="G43" s="24"/>
      <c r="H43" s="24"/>
      <c r="I43" s="24"/>
    </row>
    <row r="44" spans="1:9" ht="15.9" x14ac:dyDescent="0.45">
      <c r="A44" s="21" t="s">
        <v>59</v>
      </c>
      <c r="B44" s="22"/>
      <c r="C44" s="23"/>
      <c r="D44" s="23"/>
      <c r="E44" s="24"/>
      <c r="F44" s="24"/>
      <c r="G44" s="24"/>
      <c r="H44" s="24"/>
      <c r="I44" s="24"/>
    </row>
    <row r="45" spans="1:9" ht="15.9" x14ac:dyDescent="0.45">
      <c r="A45" s="21" t="s">
        <v>60</v>
      </c>
      <c r="B45" s="22"/>
      <c r="C45" s="23"/>
      <c r="D45" s="23"/>
      <c r="E45" s="24"/>
      <c r="F45" s="24"/>
      <c r="G45" s="24"/>
      <c r="H45" s="24"/>
      <c r="I45" s="24"/>
    </row>
    <row r="46" spans="1:9" ht="15.9" x14ac:dyDescent="0.45">
      <c r="A46" s="21" t="s">
        <v>61</v>
      </c>
      <c r="B46" s="22"/>
      <c r="C46" s="23"/>
      <c r="D46" s="23"/>
      <c r="E46" s="24"/>
      <c r="F46" s="24"/>
      <c r="G46" s="24"/>
      <c r="H46" s="24"/>
      <c r="I46" s="24"/>
    </row>
    <row r="47" spans="1:9" ht="15.9" x14ac:dyDescent="0.45">
      <c r="A47" s="21" t="s">
        <v>62</v>
      </c>
      <c r="B47" s="22"/>
      <c r="C47" s="23"/>
      <c r="D47" s="23"/>
      <c r="E47" s="24"/>
      <c r="F47" s="24"/>
      <c r="G47" s="24"/>
      <c r="H47" s="24"/>
      <c r="I47" s="24"/>
    </row>
    <row r="48" spans="1:9" ht="15.9" x14ac:dyDescent="0.45">
      <c r="A48" s="21" t="s">
        <v>63</v>
      </c>
      <c r="B48" s="22"/>
      <c r="C48" s="23"/>
      <c r="D48" s="23"/>
      <c r="E48" s="24"/>
      <c r="F48" s="24"/>
      <c r="G48" s="24"/>
      <c r="H48" s="24"/>
      <c r="I48" s="24"/>
    </row>
    <row r="49" spans="1:9" ht="15.9" x14ac:dyDescent="0.45">
      <c r="A49" s="21" t="s">
        <v>64</v>
      </c>
      <c r="B49" s="22"/>
      <c r="C49" s="23"/>
      <c r="D49" s="23"/>
      <c r="E49" s="24"/>
      <c r="F49" s="24"/>
      <c r="G49" s="24"/>
      <c r="H49" s="24"/>
      <c r="I49" s="24"/>
    </row>
    <row r="50" spans="1:9" ht="15.9" x14ac:dyDescent="0.45">
      <c r="A50" s="21" t="s">
        <v>65</v>
      </c>
      <c r="B50" s="22"/>
      <c r="C50" s="23"/>
      <c r="D50" s="23"/>
      <c r="E50" s="24"/>
      <c r="F50" s="24"/>
      <c r="G50" s="24"/>
      <c r="H50" s="24"/>
      <c r="I50" s="24"/>
    </row>
    <row r="51" spans="1:9" ht="15.9" x14ac:dyDescent="0.45">
      <c r="A51" s="21" t="s">
        <v>66</v>
      </c>
      <c r="B51" s="22"/>
      <c r="C51" s="23"/>
      <c r="D51" s="23"/>
      <c r="E51" s="24"/>
      <c r="F51" s="24"/>
      <c r="G51" s="24"/>
      <c r="H51" s="24"/>
      <c r="I51" s="24"/>
    </row>
    <row r="52" spans="1:9" ht="15.9" x14ac:dyDescent="0.45">
      <c r="A52" s="21" t="s">
        <v>67</v>
      </c>
      <c r="B52" s="22"/>
      <c r="C52" s="23"/>
      <c r="D52" s="23"/>
      <c r="E52" s="24"/>
      <c r="F52" s="24"/>
      <c r="G52" s="24"/>
      <c r="H52" s="24"/>
      <c r="I52" s="24"/>
    </row>
    <row r="53" spans="1:9" x14ac:dyDescent="0.4">
      <c r="B53" s="26"/>
      <c r="E53" s="26"/>
      <c r="F53" s="26"/>
      <c r="G53" s="26"/>
      <c r="H53" s="26"/>
      <c r="I53" s="26"/>
    </row>
    <row r="54" spans="1:9" x14ac:dyDescent="0.4">
      <c r="B54" s="26"/>
      <c r="E54" s="26"/>
      <c r="F54" s="26"/>
      <c r="G54" s="26"/>
      <c r="H54" s="26"/>
      <c r="I54" s="26"/>
    </row>
    <row r="55" spans="1:9" x14ac:dyDescent="0.4">
      <c r="B55" s="26"/>
      <c r="E55" s="26"/>
      <c r="F55" s="26"/>
      <c r="G55" s="26"/>
      <c r="H55" s="26"/>
      <c r="I55" s="26"/>
    </row>
    <row r="56" spans="1:9" x14ac:dyDescent="0.4">
      <c r="B56" s="26"/>
      <c r="E56" s="26"/>
      <c r="F56" s="26"/>
      <c r="G56" s="26"/>
      <c r="H56" s="26"/>
      <c r="I56" s="26"/>
    </row>
    <row r="57" spans="1:9" x14ac:dyDescent="0.4">
      <c r="B57" s="26"/>
      <c r="E57" s="26"/>
      <c r="F57" s="26"/>
      <c r="G57" s="26"/>
      <c r="H57" s="26"/>
      <c r="I57" s="26"/>
    </row>
    <row r="58" spans="1:9" x14ac:dyDescent="0.4">
      <c r="B58" s="26"/>
      <c r="E58" s="26"/>
      <c r="F58" s="26"/>
      <c r="G58" s="26"/>
      <c r="H58" s="26"/>
      <c r="I58" s="26"/>
    </row>
    <row r="59" spans="1:9" x14ac:dyDescent="0.4">
      <c r="B59" s="26"/>
      <c r="E59" s="26"/>
      <c r="F59" s="26"/>
      <c r="G59" s="26"/>
      <c r="H59" s="26"/>
      <c r="I59" s="26"/>
    </row>
    <row r="60" spans="1:9" x14ac:dyDescent="0.4">
      <c r="B60" s="26"/>
      <c r="E60" s="26"/>
      <c r="F60" s="26"/>
      <c r="G60" s="26"/>
      <c r="H60" s="26"/>
      <c r="I60" s="26"/>
    </row>
    <row r="61" spans="1:9" x14ac:dyDescent="0.4">
      <c r="B61" s="26"/>
      <c r="E61" s="26"/>
      <c r="F61" s="26"/>
      <c r="G61" s="26"/>
      <c r="H61" s="26"/>
      <c r="I61" s="26"/>
    </row>
    <row r="62" spans="1:9" x14ac:dyDescent="0.4">
      <c r="B62" s="26"/>
      <c r="E62" s="26"/>
      <c r="F62" s="26"/>
      <c r="G62" s="26"/>
      <c r="H62" s="26"/>
      <c r="I62" s="26"/>
    </row>
    <row r="63" spans="1:9" x14ac:dyDescent="0.4">
      <c r="B63" s="26"/>
      <c r="E63" s="26"/>
      <c r="F63" s="26"/>
      <c r="G63" s="26"/>
      <c r="H63" s="26"/>
      <c r="I63" s="26"/>
    </row>
    <row r="64" spans="1:9" x14ac:dyDescent="0.4">
      <c r="B64" s="26"/>
      <c r="E64" s="26"/>
      <c r="F64" s="26"/>
      <c r="G64" s="26"/>
      <c r="H64" s="26"/>
      <c r="I64" s="26"/>
    </row>
    <row r="65" spans="2:9" x14ac:dyDescent="0.4">
      <c r="B65" s="26"/>
      <c r="E65" s="26"/>
      <c r="F65" s="26"/>
      <c r="G65" s="26"/>
      <c r="H65" s="26"/>
      <c r="I65" s="26"/>
    </row>
    <row r="66" spans="2:9" x14ac:dyDescent="0.4">
      <c r="B66" s="26"/>
      <c r="E66" s="26"/>
      <c r="F66" s="26"/>
      <c r="G66" s="26"/>
      <c r="H66" s="26"/>
      <c r="I66" s="26"/>
    </row>
    <row r="67" spans="2:9" x14ac:dyDescent="0.4">
      <c r="B67" s="26"/>
      <c r="E67" s="26"/>
      <c r="F67" s="26"/>
      <c r="G67" s="26"/>
      <c r="H67" s="26"/>
      <c r="I67" s="26"/>
    </row>
    <row r="68" spans="2:9" x14ac:dyDescent="0.4">
      <c r="B68" s="26"/>
      <c r="E68" s="26"/>
      <c r="F68" s="26"/>
      <c r="G68" s="26"/>
      <c r="H68" s="26"/>
      <c r="I68" s="26"/>
    </row>
    <row r="69" spans="2:9" x14ac:dyDescent="0.4">
      <c r="B69" s="26"/>
      <c r="E69" s="26"/>
      <c r="F69" s="26"/>
      <c r="G69" s="26"/>
      <c r="H69" s="26"/>
      <c r="I69" s="26"/>
    </row>
    <row r="70" spans="2:9" x14ac:dyDescent="0.4">
      <c r="B70" s="26"/>
      <c r="E70" s="26"/>
      <c r="F70" s="26"/>
      <c r="G70" s="26"/>
      <c r="H70" s="26"/>
      <c r="I70" s="26"/>
    </row>
    <row r="71" spans="2:9" x14ac:dyDescent="0.4">
      <c r="B71" s="26"/>
      <c r="E71" s="26"/>
      <c r="F71" s="26"/>
      <c r="G71" s="26"/>
      <c r="H71" s="26"/>
      <c r="I71" s="26"/>
    </row>
    <row r="72" spans="2:9" x14ac:dyDescent="0.4">
      <c r="B72" s="26"/>
      <c r="E72" s="26"/>
      <c r="F72" s="26"/>
      <c r="G72" s="26"/>
      <c r="H72" s="26"/>
      <c r="I72" s="26"/>
    </row>
    <row r="73" spans="2:9" x14ac:dyDescent="0.4">
      <c r="B73" s="26"/>
      <c r="E73" s="26"/>
      <c r="F73" s="26"/>
      <c r="G73" s="26"/>
      <c r="H73" s="26"/>
      <c r="I73" s="26"/>
    </row>
    <row r="74" spans="2:9" x14ac:dyDescent="0.4">
      <c r="B74" s="26"/>
      <c r="E74" s="26"/>
      <c r="F74" s="26"/>
      <c r="G74" s="26"/>
      <c r="H74" s="26"/>
      <c r="I74" s="26"/>
    </row>
    <row r="75" spans="2:9" x14ac:dyDescent="0.4">
      <c r="B75" s="26"/>
      <c r="E75" s="26"/>
      <c r="F75" s="26"/>
      <c r="G75" s="26"/>
      <c r="H75" s="26"/>
      <c r="I75" s="26"/>
    </row>
    <row r="76" spans="2:9" x14ac:dyDescent="0.4">
      <c r="B76" s="26"/>
      <c r="E76" s="26"/>
      <c r="F76" s="26"/>
      <c r="G76" s="26"/>
      <c r="H76" s="26"/>
      <c r="I76" s="26"/>
    </row>
    <row r="77" spans="2:9" x14ac:dyDescent="0.4">
      <c r="B77" s="26"/>
      <c r="E77" s="26"/>
      <c r="F77" s="26"/>
      <c r="G77" s="26"/>
      <c r="H77" s="26"/>
      <c r="I77" s="26"/>
    </row>
    <row r="78" spans="2:9" x14ac:dyDescent="0.4">
      <c r="B78" s="26"/>
      <c r="E78" s="26"/>
      <c r="F78" s="26"/>
      <c r="G78" s="26"/>
      <c r="H78" s="26"/>
      <c r="I78" s="26"/>
    </row>
    <row r="79" spans="2:9" x14ac:dyDescent="0.4">
      <c r="B79" s="26"/>
      <c r="E79" s="26"/>
      <c r="F79" s="26"/>
      <c r="G79" s="26"/>
      <c r="H79" s="26"/>
      <c r="I79" s="26"/>
    </row>
    <row r="80" spans="2:9" x14ac:dyDescent="0.4">
      <c r="B80" s="26"/>
      <c r="E80" s="26"/>
      <c r="F80" s="26"/>
      <c r="G80" s="26"/>
      <c r="H80" s="26"/>
      <c r="I80" s="26"/>
    </row>
    <row r="81" spans="2:9" x14ac:dyDescent="0.4">
      <c r="B81" s="26"/>
      <c r="E81" s="26"/>
      <c r="F81" s="26"/>
      <c r="G81" s="26"/>
      <c r="H81" s="26"/>
      <c r="I81" s="26"/>
    </row>
    <row r="82" spans="2:9" x14ac:dyDescent="0.4">
      <c r="B82" s="26"/>
      <c r="E82" s="26"/>
      <c r="F82" s="26"/>
      <c r="G82" s="26"/>
      <c r="H82" s="26"/>
      <c r="I82" s="26"/>
    </row>
    <row r="83" spans="2:9" x14ac:dyDescent="0.4">
      <c r="B83" s="26"/>
      <c r="E83" s="26"/>
      <c r="F83" s="26"/>
      <c r="G83" s="26"/>
      <c r="H83" s="26"/>
      <c r="I83" s="26"/>
    </row>
    <row r="84" spans="2:9" x14ac:dyDescent="0.4">
      <c r="B84" s="26"/>
      <c r="E84" s="26"/>
      <c r="F84" s="26"/>
      <c r="G84" s="26"/>
      <c r="H84" s="26"/>
      <c r="I84" s="26"/>
    </row>
    <row r="85" spans="2:9" x14ac:dyDescent="0.4">
      <c r="B85" s="26"/>
      <c r="E85" s="26"/>
      <c r="F85" s="26"/>
      <c r="G85" s="26"/>
      <c r="H85" s="26"/>
      <c r="I85" s="26"/>
    </row>
    <row r="86" spans="2:9" x14ac:dyDescent="0.4">
      <c r="B86" s="26"/>
      <c r="E86" s="26"/>
      <c r="F86" s="26"/>
      <c r="G86" s="26"/>
      <c r="H86" s="26"/>
      <c r="I86" s="26"/>
    </row>
    <row r="87" spans="2:9" x14ac:dyDescent="0.4">
      <c r="B87" s="26"/>
      <c r="E87" s="26"/>
      <c r="F87" s="26"/>
      <c r="G87" s="26"/>
      <c r="H87" s="26"/>
      <c r="I87" s="26"/>
    </row>
    <row r="88" spans="2:9" x14ac:dyDescent="0.4">
      <c r="B88" s="26"/>
      <c r="E88" s="26"/>
      <c r="F88" s="26"/>
      <c r="G88" s="26"/>
      <c r="H88" s="26"/>
      <c r="I88" s="26"/>
    </row>
    <row r="89" spans="2:9" x14ac:dyDescent="0.4">
      <c r="B89" s="26"/>
      <c r="E89" s="26"/>
      <c r="F89" s="26"/>
      <c r="G89" s="26"/>
      <c r="H89" s="26"/>
      <c r="I89" s="26"/>
    </row>
    <row r="90" spans="2:9" x14ac:dyDescent="0.4">
      <c r="B90" s="26"/>
      <c r="E90" s="26"/>
      <c r="F90" s="26"/>
      <c r="G90" s="26"/>
      <c r="H90" s="26"/>
      <c r="I90" s="26"/>
    </row>
    <row r="91" spans="2:9" x14ac:dyDescent="0.4">
      <c r="B91" s="26"/>
      <c r="E91" s="26"/>
      <c r="F91" s="26"/>
      <c r="G91" s="26"/>
      <c r="H91" s="26"/>
      <c r="I91" s="26"/>
    </row>
    <row r="92" spans="2:9" x14ac:dyDescent="0.4">
      <c r="B92" s="26"/>
      <c r="E92" s="26"/>
      <c r="F92" s="26"/>
      <c r="G92" s="26"/>
      <c r="H92" s="26"/>
      <c r="I92" s="26"/>
    </row>
    <row r="93" spans="2:9" x14ac:dyDescent="0.4">
      <c r="B93" s="26"/>
      <c r="E93" s="26"/>
      <c r="F93" s="26"/>
      <c r="G93" s="26"/>
      <c r="H93" s="26"/>
      <c r="I93" s="26"/>
    </row>
    <row r="94" spans="2:9" x14ac:dyDescent="0.4">
      <c r="B94" s="26"/>
      <c r="E94" s="26"/>
      <c r="F94" s="26"/>
      <c r="G94" s="26"/>
      <c r="H94" s="26"/>
      <c r="I94" s="26"/>
    </row>
    <row r="95" spans="2:9" x14ac:dyDescent="0.4">
      <c r="B95" s="26"/>
      <c r="E95" s="26"/>
      <c r="F95" s="26"/>
      <c r="G95" s="26"/>
      <c r="H95" s="26"/>
      <c r="I95" s="26"/>
    </row>
    <row r="96" spans="2:9" x14ac:dyDescent="0.4">
      <c r="B96" s="26"/>
      <c r="E96" s="26"/>
      <c r="F96" s="26"/>
      <c r="G96" s="26"/>
      <c r="H96" s="26"/>
      <c r="I96" s="26"/>
    </row>
    <row r="97" spans="2:9" x14ac:dyDescent="0.4">
      <c r="B97" s="26"/>
      <c r="E97" s="26"/>
      <c r="F97" s="26"/>
      <c r="G97" s="26"/>
      <c r="H97" s="26"/>
      <c r="I97" s="26"/>
    </row>
    <row r="98" spans="2:9" x14ac:dyDescent="0.4">
      <c r="B98" s="26"/>
      <c r="E98" s="26"/>
      <c r="F98" s="26"/>
      <c r="G98" s="26"/>
      <c r="H98" s="26"/>
      <c r="I98" s="26"/>
    </row>
    <row r="99" spans="2:9" x14ac:dyDescent="0.4">
      <c r="B99" s="26"/>
      <c r="E99" s="26"/>
      <c r="F99" s="26"/>
      <c r="G99" s="26"/>
      <c r="H99" s="26"/>
      <c r="I99" s="26"/>
    </row>
    <row r="100" spans="2:9" x14ac:dyDescent="0.4">
      <c r="B100" s="26"/>
      <c r="E100" s="26"/>
      <c r="F100" s="26"/>
      <c r="G100" s="26"/>
      <c r="H100" s="26"/>
      <c r="I100" s="26"/>
    </row>
    <row r="101" spans="2:9" x14ac:dyDescent="0.4">
      <c r="B101" s="26"/>
      <c r="E101" s="26"/>
      <c r="F101" s="26"/>
      <c r="G101" s="26"/>
      <c r="H101" s="26"/>
      <c r="I101" s="26"/>
    </row>
    <row r="102" spans="2:9" x14ac:dyDescent="0.4">
      <c r="B102" s="26"/>
      <c r="E102" s="26"/>
      <c r="F102" s="26"/>
      <c r="G102" s="26"/>
      <c r="H102" s="26"/>
      <c r="I102" s="26"/>
    </row>
    <row r="103" spans="2:9" x14ac:dyDescent="0.4">
      <c r="B103" s="26"/>
      <c r="E103" s="26"/>
      <c r="F103" s="26"/>
      <c r="G103" s="26"/>
      <c r="H103" s="26"/>
      <c r="I103" s="26"/>
    </row>
    <row r="104" spans="2:9" x14ac:dyDescent="0.4">
      <c r="B104" s="26"/>
      <c r="E104" s="26"/>
      <c r="F104" s="26"/>
      <c r="G104" s="26"/>
      <c r="H104" s="26"/>
      <c r="I104" s="26"/>
    </row>
    <row r="105" spans="2:9" x14ac:dyDescent="0.4">
      <c r="B105" s="26"/>
      <c r="E105" s="26"/>
      <c r="F105" s="26"/>
      <c r="G105" s="26"/>
      <c r="H105" s="26"/>
      <c r="I105" s="26"/>
    </row>
    <row r="106" spans="2:9" x14ac:dyDescent="0.4">
      <c r="B106" s="26"/>
      <c r="E106" s="26"/>
      <c r="F106" s="26"/>
      <c r="G106" s="26"/>
      <c r="H106" s="26"/>
      <c r="I106" s="26"/>
    </row>
    <row r="107" spans="2:9" x14ac:dyDescent="0.4">
      <c r="B107" s="26"/>
      <c r="E107" s="26"/>
      <c r="F107" s="26"/>
      <c r="G107" s="26"/>
      <c r="H107" s="26"/>
      <c r="I107" s="26"/>
    </row>
    <row r="108" spans="2:9" x14ac:dyDescent="0.4">
      <c r="B108" s="26"/>
      <c r="E108" s="26"/>
      <c r="F108" s="26"/>
      <c r="G108" s="26"/>
      <c r="H108" s="26"/>
      <c r="I108" s="26"/>
    </row>
    <row r="109" spans="2:9" x14ac:dyDescent="0.4">
      <c r="B109" s="26"/>
      <c r="E109" s="26"/>
      <c r="F109" s="26"/>
      <c r="G109" s="26"/>
      <c r="H109" s="26"/>
      <c r="I109" s="26"/>
    </row>
    <row r="110" spans="2:9" x14ac:dyDescent="0.4">
      <c r="B110" s="26"/>
      <c r="E110" s="26"/>
      <c r="F110" s="26"/>
      <c r="G110" s="26"/>
      <c r="H110" s="26"/>
      <c r="I110" s="26"/>
    </row>
    <row r="111" spans="2:9" x14ac:dyDescent="0.4">
      <c r="B111" s="26"/>
      <c r="E111" s="26"/>
      <c r="F111" s="26"/>
      <c r="G111" s="26"/>
      <c r="H111" s="26"/>
      <c r="I111" s="26"/>
    </row>
    <row r="112" spans="2:9" x14ac:dyDescent="0.4">
      <c r="B112" s="26"/>
      <c r="E112" s="26"/>
      <c r="F112" s="26"/>
      <c r="G112" s="26"/>
      <c r="H112" s="26"/>
      <c r="I112" s="26"/>
    </row>
    <row r="113" spans="2:9" x14ac:dyDescent="0.4">
      <c r="B113" s="26"/>
      <c r="E113" s="26"/>
      <c r="F113" s="26"/>
      <c r="G113" s="26"/>
      <c r="H113" s="26"/>
      <c r="I113" s="26"/>
    </row>
    <row r="114" spans="2:9" x14ac:dyDescent="0.4">
      <c r="B114" s="26"/>
      <c r="E114" s="26"/>
      <c r="F114" s="26"/>
      <c r="G114" s="26"/>
      <c r="H114" s="26"/>
      <c r="I114" s="26"/>
    </row>
    <row r="115" spans="2:9" x14ac:dyDescent="0.4">
      <c r="B115" s="26"/>
      <c r="E115" s="26"/>
      <c r="F115" s="26"/>
      <c r="G115" s="26"/>
      <c r="H115" s="26"/>
      <c r="I115" s="26"/>
    </row>
    <row r="116" spans="2:9" x14ac:dyDescent="0.4">
      <c r="B116" s="26"/>
      <c r="E116" s="26"/>
      <c r="F116" s="26"/>
      <c r="G116" s="26"/>
      <c r="H116" s="26"/>
      <c r="I116" s="26"/>
    </row>
    <row r="117" spans="2:9" x14ac:dyDescent="0.4">
      <c r="B117" s="26"/>
      <c r="E117" s="26"/>
      <c r="F117" s="26"/>
      <c r="G117" s="26"/>
      <c r="H117" s="26"/>
      <c r="I117" s="26"/>
    </row>
    <row r="118" spans="2:9" x14ac:dyDescent="0.4">
      <c r="B118" s="26"/>
      <c r="E118" s="26"/>
      <c r="F118" s="26"/>
      <c r="G118" s="26"/>
      <c r="H118" s="26"/>
      <c r="I118" s="26"/>
    </row>
    <row r="119" spans="2:9" x14ac:dyDescent="0.4">
      <c r="B119" s="26"/>
      <c r="E119" s="26"/>
      <c r="F119" s="26"/>
      <c r="G119" s="26"/>
      <c r="H119" s="26"/>
      <c r="I119" s="26"/>
    </row>
    <row r="120" spans="2:9" x14ac:dyDescent="0.4">
      <c r="B120" s="26"/>
      <c r="E120" s="26"/>
      <c r="F120" s="26"/>
      <c r="G120" s="26"/>
      <c r="H120" s="26"/>
      <c r="I120" s="26"/>
    </row>
    <row r="121" spans="2:9" x14ac:dyDescent="0.4">
      <c r="B121" s="26"/>
      <c r="E121" s="26"/>
      <c r="F121" s="26"/>
      <c r="G121" s="26"/>
      <c r="H121" s="26"/>
      <c r="I121" s="26"/>
    </row>
    <row r="122" spans="2:9" x14ac:dyDescent="0.4">
      <c r="B122" s="26"/>
      <c r="E122" s="26"/>
      <c r="F122" s="26"/>
      <c r="G122" s="26"/>
      <c r="H122" s="26"/>
      <c r="I122" s="26"/>
    </row>
    <row r="123" spans="2:9" x14ac:dyDescent="0.4">
      <c r="B123" s="26"/>
      <c r="E123" s="26"/>
      <c r="F123" s="26"/>
      <c r="G123" s="26"/>
      <c r="H123" s="26"/>
      <c r="I123" s="26"/>
    </row>
    <row r="124" spans="2:9" x14ac:dyDescent="0.4">
      <c r="B124" s="26"/>
      <c r="E124" s="26"/>
      <c r="F124" s="26"/>
      <c r="G124" s="26"/>
      <c r="H124" s="26"/>
      <c r="I124" s="26"/>
    </row>
    <row r="125" spans="2:9" x14ac:dyDescent="0.4">
      <c r="B125" s="26"/>
      <c r="E125" s="26"/>
      <c r="F125" s="26"/>
      <c r="G125" s="26"/>
      <c r="H125" s="26"/>
      <c r="I125" s="26"/>
    </row>
    <row r="126" spans="2:9" x14ac:dyDescent="0.4">
      <c r="B126" s="26"/>
      <c r="E126" s="26"/>
      <c r="F126" s="26"/>
      <c r="G126" s="26"/>
      <c r="H126" s="26"/>
      <c r="I126" s="26"/>
    </row>
    <row r="127" spans="2:9" x14ac:dyDescent="0.4">
      <c r="B127" s="26"/>
      <c r="E127" s="26"/>
      <c r="F127" s="26"/>
      <c r="G127" s="26"/>
      <c r="H127" s="26"/>
      <c r="I127" s="26"/>
    </row>
    <row r="128" spans="2:9" x14ac:dyDescent="0.4">
      <c r="B128" s="26"/>
      <c r="E128" s="26"/>
      <c r="F128" s="26"/>
      <c r="G128" s="26"/>
      <c r="H128" s="26"/>
      <c r="I128" s="26"/>
    </row>
    <row r="129" spans="2:9" x14ac:dyDescent="0.4">
      <c r="B129" s="26"/>
      <c r="E129" s="26"/>
      <c r="F129" s="26"/>
      <c r="G129" s="26"/>
      <c r="H129" s="26"/>
      <c r="I129" s="26"/>
    </row>
    <row r="130" spans="2:9" x14ac:dyDescent="0.4">
      <c r="B130" s="26"/>
      <c r="E130" s="26"/>
      <c r="F130" s="26"/>
      <c r="G130" s="26"/>
      <c r="H130" s="26"/>
      <c r="I130" s="26"/>
    </row>
    <row r="131" spans="2:9" x14ac:dyDescent="0.4">
      <c r="B131" s="26"/>
      <c r="E131" s="26"/>
      <c r="F131" s="26"/>
      <c r="G131" s="26"/>
      <c r="H131" s="26"/>
      <c r="I131" s="26"/>
    </row>
    <row r="132" spans="2:9" x14ac:dyDescent="0.4">
      <c r="B132" s="26"/>
      <c r="E132" s="26"/>
      <c r="F132" s="26"/>
      <c r="G132" s="26"/>
      <c r="H132" s="26"/>
      <c r="I132" s="26"/>
    </row>
    <row r="133" spans="2:9" x14ac:dyDescent="0.4">
      <c r="B133" s="26"/>
      <c r="E133" s="26"/>
      <c r="F133" s="26"/>
      <c r="G133" s="26"/>
      <c r="H133" s="26"/>
      <c r="I133" s="26"/>
    </row>
    <row r="134" spans="2:9" x14ac:dyDescent="0.4">
      <c r="B134" s="26"/>
      <c r="E134" s="26"/>
      <c r="F134" s="26"/>
      <c r="G134" s="26"/>
      <c r="H134" s="26"/>
      <c r="I134" s="26"/>
    </row>
    <row r="135" spans="2:9" x14ac:dyDescent="0.4">
      <c r="B135" s="26"/>
      <c r="E135" s="26"/>
      <c r="F135" s="26"/>
      <c r="G135" s="26"/>
      <c r="H135" s="26"/>
      <c r="I135" s="26"/>
    </row>
    <row r="136" spans="2:9" x14ac:dyDescent="0.4">
      <c r="B136" s="26"/>
      <c r="E136" s="26"/>
      <c r="F136" s="26"/>
      <c r="G136" s="26"/>
      <c r="H136" s="26"/>
      <c r="I136" s="26"/>
    </row>
    <row r="137" spans="2:9" x14ac:dyDescent="0.4">
      <c r="B137" s="26"/>
      <c r="E137" s="26"/>
      <c r="F137" s="26"/>
      <c r="G137" s="26"/>
      <c r="H137" s="26"/>
      <c r="I137" s="26"/>
    </row>
    <row r="138" spans="2:9" x14ac:dyDescent="0.4">
      <c r="B138" s="26"/>
      <c r="E138" s="26"/>
      <c r="F138" s="26"/>
      <c r="G138" s="26"/>
      <c r="H138" s="26"/>
      <c r="I138" s="26"/>
    </row>
    <row r="139" spans="2:9" x14ac:dyDescent="0.4">
      <c r="B139" s="26"/>
      <c r="E139" s="26"/>
      <c r="F139" s="26"/>
      <c r="G139" s="26"/>
      <c r="H139" s="26"/>
      <c r="I139" s="26"/>
    </row>
    <row r="140" spans="2:9" x14ac:dyDescent="0.4">
      <c r="B140" s="26"/>
      <c r="E140" s="26"/>
      <c r="F140" s="26"/>
      <c r="G140" s="26"/>
      <c r="H140" s="26"/>
      <c r="I140" s="26"/>
    </row>
    <row r="141" spans="2:9" x14ac:dyDescent="0.4">
      <c r="B141" s="26"/>
      <c r="E141" s="26"/>
      <c r="F141" s="26"/>
      <c r="G141" s="26"/>
      <c r="H141" s="26"/>
      <c r="I141" s="26"/>
    </row>
    <row r="142" spans="2:9" x14ac:dyDescent="0.4">
      <c r="B142" s="26"/>
      <c r="E142" s="26"/>
      <c r="F142" s="26"/>
      <c r="G142" s="26"/>
      <c r="H142" s="26"/>
      <c r="I142" s="26"/>
    </row>
    <row r="143" spans="2:9" x14ac:dyDescent="0.4">
      <c r="B143" s="26"/>
      <c r="E143" s="26"/>
      <c r="F143" s="26"/>
      <c r="G143" s="26"/>
      <c r="H143" s="26"/>
      <c r="I143" s="26"/>
    </row>
    <row r="144" spans="2:9" x14ac:dyDescent="0.4">
      <c r="B144" s="26"/>
      <c r="E144" s="26"/>
      <c r="F144" s="26"/>
      <c r="G144" s="26"/>
      <c r="H144" s="26"/>
      <c r="I144" s="26"/>
    </row>
    <row r="145" spans="2:9" x14ac:dyDescent="0.4">
      <c r="B145" s="26"/>
      <c r="E145" s="26"/>
      <c r="F145" s="26"/>
      <c r="G145" s="26"/>
      <c r="H145" s="26"/>
      <c r="I145" s="26"/>
    </row>
    <row r="146" spans="2:9" x14ac:dyDescent="0.4">
      <c r="B146" s="26"/>
      <c r="E146" s="26"/>
      <c r="F146" s="26"/>
      <c r="G146" s="26"/>
      <c r="H146" s="26"/>
      <c r="I146" s="26"/>
    </row>
    <row r="147" spans="2:9" x14ac:dyDescent="0.4">
      <c r="B147" s="26"/>
      <c r="E147" s="26"/>
      <c r="F147" s="26"/>
      <c r="G147" s="26"/>
      <c r="H147" s="26"/>
      <c r="I147" s="26"/>
    </row>
    <row r="148" spans="2:9" x14ac:dyDescent="0.4">
      <c r="B148" s="26"/>
      <c r="E148" s="26"/>
      <c r="F148" s="26"/>
      <c r="G148" s="26"/>
      <c r="H148" s="26"/>
      <c r="I148" s="26"/>
    </row>
    <row r="149" spans="2:9" x14ac:dyDescent="0.4">
      <c r="B149" s="26"/>
      <c r="E149" s="26"/>
      <c r="F149" s="26"/>
      <c r="G149" s="26"/>
      <c r="H149" s="26"/>
      <c r="I149" s="26"/>
    </row>
    <row r="150" spans="2:9" x14ac:dyDescent="0.4">
      <c r="B150" s="26"/>
      <c r="E150" s="26"/>
      <c r="F150" s="26"/>
      <c r="G150" s="26"/>
      <c r="H150" s="26"/>
      <c r="I150" s="26"/>
    </row>
    <row r="151" spans="2:9" x14ac:dyDescent="0.4">
      <c r="B151" s="26"/>
      <c r="E151" s="26"/>
      <c r="F151" s="26"/>
      <c r="G151" s="26"/>
      <c r="H151" s="26"/>
      <c r="I151" s="26"/>
    </row>
    <row r="152" spans="2:9" x14ac:dyDescent="0.4">
      <c r="B152" s="26"/>
      <c r="E152" s="26"/>
      <c r="F152" s="26"/>
      <c r="G152" s="26"/>
      <c r="H152" s="26"/>
      <c r="I152" s="26"/>
    </row>
    <row r="153" spans="2:9" x14ac:dyDescent="0.4">
      <c r="B153" s="26"/>
      <c r="E153" s="26"/>
      <c r="F153" s="26"/>
      <c r="G153" s="26"/>
      <c r="H153" s="26"/>
      <c r="I153" s="26"/>
    </row>
    <row r="154" spans="2:9" x14ac:dyDescent="0.4">
      <c r="B154" s="26"/>
      <c r="E154" s="26"/>
      <c r="F154" s="26"/>
      <c r="G154" s="26"/>
      <c r="H154" s="26"/>
      <c r="I154" s="26"/>
    </row>
    <row r="155" spans="2:9" x14ac:dyDescent="0.4">
      <c r="B155" s="26"/>
      <c r="E155" s="26"/>
      <c r="F155" s="26"/>
      <c r="G155" s="26"/>
      <c r="H155" s="26"/>
      <c r="I155" s="26"/>
    </row>
    <row r="156" spans="2:9" x14ac:dyDescent="0.4">
      <c r="B156" s="26"/>
      <c r="E156" s="26"/>
      <c r="F156" s="26"/>
      <c r="G156" s="26"/>
      <c r="H156" s="26"/>
      <c r="I156" s="26"/>
    </row>
    <row r="157" spans="2:9" x14ac:dyDescent="0.4">
      <c r="B157" s="26"/>
      <c r="E157" s="26"/>
      <c r="F157" s="26"/>
      <c r="G157" s="26"/>
      <c r="H157" s="26"/>
      <c r="I157" s="26"/>
    </row>
    <row r="158" spans="2:9" x14ac:dyDescent="0.4">
      <c r="B158" s="26"/>
      <c r="E158" s="26"/>
      <c r="F158" s="26"/>
      <c r="G158" s="26"/>
      <c r="H158" s="26"/>
      <c r="I158" s="26"/>
    </row>
    <row r="159" spans="2:9" x14ac:dyDescent="0.4">
      <c r="B159" s="26"/>
      <c r="E159" s="26"/>
      <c r="F159" s="26"/>
      <c r="G159" s="26"/>
      <c r="H159" s="26"/>
      <c r="I159" s="26"/>
    </row>
    <row r="160" spans="2:9" x14ac:dyDescent="0.4">
      <c r="B160" s="26"/>
      <c r="E160" s="26"/>
      <c r="F160" s="26"/>
      <c r="G160" s="26"/>
      <c r="H160" s="26"/>
      <c r="I160" s="26"/>
    </row>
    <row r="161" spans="2:9" x14ac:dyDescent="0.4">
      <c r="B161" s="26"/>
      <c r="E161" s="26"/>
      <c r="F161" s="26"/>
      <c r="G161" s="26"/>
      <c r="H161" s="26"/>
      <c r="I161" s="26"/>
    </row>
    <row r="162" spans="2:9" x14ac:dyDescent="0.4">
      <c r="B162" s="26"/>
      <c r="E162" s="26"/>
      <c r="F162" s="26"/>
      <c r="G162" s="26"/>
      <c r="H162" s="26"/>
      <c r="I162" s="26"/>
    </row>
    <row r="163" spans="2:9" x14ac:dyDescent="0.4">
      <c r="B163" s="26"/>
      <c r="E163" s="26"/>
      <c r="F163" s="26"/>
      <c r="G163" s="26"/>
      <c r="H163" s="26"/>
      <c r="I163" s="26"/>
    </row>
    <row r="164" spans="2:9" x14ac:dyDescent="0.4">
      <c r="B164" s="26"/>
      <c r="E164" s="26"/>
      <c r="F164" s="26"/>
      <c r="G164" s="26"/>
      <c r="H164" s="26"/>
      <c r="I164" s="26"/>
    </row>
    <row r="165" spans="2:9" x14ac:dyDescent="0.4">
      <c r="B165" s="26"/>
      <c r="E165" s="26"/>
      <c r="F165" s="26"/>
      <c r="G165" s="26"/>
      <c r="H165" s="26"/>
      <c r="I165" s="26"/>
    </row>
    <row r="166" spans="2:9" x14ac:dyDescent="0.4">
      <c r="B166" s="26"/>
      <c r="E166" s="26"/>
      <c r="F166" s="26"/>
      <c r="G166" s="26"/>
      <c r="H166" s="26"/>
      <c r="I166" s="26"/>
    </row>
    <row r="167" spans="2:9" x14ac:dyDescent="0.4">
      <c r="B167" s="26"/>
      <c r="E167" s="26"/>
      <c r="F167" s="26"/>
      <c r="G167" s="26"/>
      <c r="H167" s="26"/>
      <c r="I167" s="26"/>
    </row>
    <row r="168" spans="2:9" x14ac:dyDescent="0.4">
      <c r="B168" s="26"/>
      <c r="E168" s="26"/>
      <c r="F168" s="26"/>
      <c r="G168" s="26"/>
      <c r="H168" s="26"/>
      <c r="I168" s="26"/>
    </row>
    <row r="169" spans="2:9" x14ac:dyDescent="0.4">
      <c r="B169" s="26"/>
      <c r="E169" s="26"/>
      <c r="F169" s="26"/>
      <c r="G169" s="26"/>
      <c r="H169" s="26"/>
      <c r="I169" s="26"/>
    </row>
    <row r="170" spans="2:9" x14ac:dyDescent="0.4">
      <c r="B170" s="26"/>
      <c r="E170" s="26"/>
      <c r="F170" s="26"/>
      <c r="G170" s="26"/>
      <c r="H170" s="26"/>
      <c r="I170" s="26"/>
    </row>
    <row r="171" spans="2:9" x14ac:dyDescent="0.4">
      <c r="B171" s="26"/>
      <c r="E171" s="26"/>
      <c r="F171" s="26"/>
      <c r="G171" s="26"/>
      <c r="H171" s="26"/>
      <c r="I171" s="26"/>
    </row>
    <row r="172" spans="2:9" x14ac:dyDescent="0.4">
      <c r="B172" s="26"/>
      <c r="E172" s="26"/>
      <c r="F172" s="26"/>
      <c r="G172" s="26"/>
      <c r="H172" s="26"/>
      <c r="I172" s="26"/>
    </row>
    <row r="173" spans="2:9" x14ac:dyDescent="0.4">
      <c r="B173" s="26"/>
      <c r="E173" s="26"/>
      <c r="F173" s="26"/>
      <c r="G173" s="26"/>
      <c r="H173" s="26"/>
      <c r="I173" s="26"/>
    </row>
    <row r="174" spans="2:9" x14ac:dyDescent="0.4">
      <c r="B174" s="26"/>
      <c r="E174" s="26"/>
      <c r="F174" s="26"/>
      <c r="G174" s="26"/>
      <c r="H174" s="26"/>
      <c r="I174" s="26"/>
    </row>
    <row r="175" spans="2:9" x14ac:dyDescent="0.4">
      <c r="B175" s="26"/>
      <c r="E175" s="26"/>
      <c r="F175" s="26"/>
      <c r="G175" s="26"/>
      <c r="H175" s="26"/>
      <c r="I175" s="26"/>
    </row>
    <row r="176" spans="2:9" x14ac:dyDescent="0.4">
      <c r="B176" s="26"/>
      <c r="E176" s="26"/>
      <c r="F176" s="26"/>
      <c r="G176" s="26"/>
      <c r="H176" s="26"/>
      <c r="I176" s="26"/>
    </row>
    <row r="177" spans="2:9" x14ac:dyDescent="0.4">
      <c r="B177" s="26"/>
      <c r="E177" s="26"/>
      <c r="F177" s="26"/>
      <c r="G177" s="26"/>
      <c r="H177" s="26"/>
      <c r="I177" s="26"/>
    </row>
    <row r="178" spans="2:9" x14ac:dyDescent="0.4">
      <c r="B178" s="26"/>
      <c r="E178" s="26"/>
      <c r="F178" s="26"/>
      <c r="G178" s="26"/>
      <c r="H178" s="26"/>
      <c r="I178" s="26"/>
    </row>
    <row r="179" spans="2:9" x14ac:dyDescent="0.4">
      <c r="B179" s="26"/>
      <c r="E179" s="26"/>
      <c r="F179" s="26"/>
      <c r="G179" s="26"/>
      <c r="H179" s="26"/>
      <c r="I179" s="26"/>
    </row>
    <row r="180" spans="2:9" x14ac:dyDescent="0.4">
      <c r="B180" s="26"/>
      <c r="E180" s="26"/>
      <c r="F180" s="26"/>
      <c r="G180" s="26"/>
      <c r="H180" s="26"/>
      <c r="I180" s="26"/>
    </row>
    <row r="181" spans="2:9" x14ac:dyDescent="0.4">
      <c r="B181" s="26"/>
      <c r="E181" s="26"/>
      <c r="F181" s="26"/>
      <c r="G181" s="26"/>
      <c r="H181" s="26"/>
      <c r="I181" s="26"/>
    </row>
    <row r="182" spans="2:9" x14ac:dyDescent="0.4">
      <c r="B182" s="26"/>
      <c r="E182" s="26"/>
      <c r="F182" s="26"/>
      <c r="G182" s="26"/>
      <c r="H182" s="26"/>
      <c r="I182" s="26"/>
    </row>
    <row r="183" spans="2:9" x14ac:dyDescent="0.4">
      <c r="B183" s="26"/>
      <c r="E183" s="26"/>
      <c r="F183" s="26"/>
      <c r="G183" s="26"/>
      <c r="H183" s="26"/>
      <c r="I183" s="26"/>
    </row>
    <row r="184" spans="2:9" x14ac:dyDescent="0.4">
      <c r="B184" s="26"/>
      <c r="E184" s="26"/>
      <c r="F184" s="26"/>
      <c r="G184" s="26"/>
      <c r="H184" s="26"/>
      <c r="I184" s="26"/>
    </row>
    <row r="185" spans="2:9" x14ac:dyDescent="0.4">
      <c r="B185" s="26"/>
      <c r="E185" s="26"/>
      <c r="F185" s="26"/>
      <c r="G185" s="26"/>
      <c r="H185" s="26"/>
      <c r="I185" s="26"/>
    </row>
    <row r="186" spans="2:9" x14ac:dyDescent="0.4">
      <c r="B186" s="26"/>
      <c r="E186" s="26"/>
      <c r="F186" s="26"/>
      <c r="G186" s="26"/>
      <c r="H186" s="26"/>
      <c r="I186" s="26"/>
    </row>
    <row r="187" spans="2:9" x14ac:dyDescent="0.4">
      <c r="B187" s="26"/>
      <c r="E187" s="26"/>
      <c r="F187" s="26"/>
      <c r="G187" s="26"/>
      <c r="H187" s="26"/>
      <c r="I187" s="26"/>
    </row>
    <row r="188" spans="2:9" x14ac:dyDescent="0.4">
      <c r="B188" s="26"/>
      <c r="E188" s="26"/>
      <c r="F188" s="26"/>
      <c r="G188" s="26"/>
      <c r="H188" s="26"/>
      <c r="I188" s="26"/>
    </row>
    <row r="189" spans="2:9" x14ac:dyDescent="0.4">
      <c r="B189" s="26"/>
      <c r="E189" s="26"/>
      <c r="F189" s="26"/>
      <c r="G189" s="26"/>
      <c r="H189" s="26"/>
      <c r="I189" s="26"/>
    </row>
    <row r="190" spans="2:9" x14ac:dyDescent="0.4">
      <c r="B190" s="26"/>
      <c r="E190" s="26"/>
      <c r="F190" s="26"/>
      <c r="G190" s="26"/>
      <c r="H190" s="26"/>
      <c r="I190" s="26"/>
    </row>
    <row r="191" spans="2:9" x14ac:dyDescent="0.4">
      <c r="B191" s="26"/>
      <c r="E191" s="26"/>
      <c r="F191" s="26"/>
      <c r="G191" s="26"/>
      <c r="H191" s="26"/>
      <c r="I191" s="26"/>
    </row>
    <row r="192" spans="2:9" x14ac:dyDescent="0.4">
      <c r="B192" s="26"/>
      <c r="E192" s="26"/>
      <c r="F192" s="26"/>
      <c r="G192" s="26"/>
      <c r="H192" s="26"/>
      <c r="I192" s="26"/>
    </row>
    <row r="193" spans="2:9" x14ac:dyDescent="0.4">
      <c r="B193" s="26"/>
      <c r="E193" s="26"/>
      <c r="F193" s="26"/>
      <c r="G193" s="26"/>
      <c r="H193" s="26"/>
      <c r="I193" s="26"/>
    </row>
    <row r="194" spans="2:9" x14ac:dyDescent="0.4">
      <c r="B194" s="26"/>
      <c r="E194" s="26"/>
      <c r="F194" s="26"/>
      <c r="G194" s="26"/>
      <c r="H194" s="26"/>
      <c r="I194" s="26"/>
    </row>
    <row r="195" spans="2:9" x14ac:dyDescent="0.4">
      <c r="B195" s="26"/>
      <c r="E195" s="26"/>
      <c r="F195" s="26"/>
      <c r="G195" s="26"/>
      <c r="H195" s="26"/>
      <c r="I195" s="26"/>
    </row>
    <row r="196" spans="2:9" x14ac:dyDescent="0.4">
      <c r="B196" s="26"/>
      <c r="E196" s="26"/>
      <c r="F196" s="26"/>
      <c r="G196" s="26"/>
      <c r="H196" s="26"/>
      <c r="I196" s="26"/>
    </row>
    <row r="197" spans="2:9" x14ac:dyDescent="0.4">
      <c r="B197" s="26"/>
      <c r="E197" s="26"/>
      <c r="F197" s="26"/>
      <c r="G197" s="26"/>
      <c r="H197" s="26"/>
      <c r="I197" s="26"/>
    </row>
    <row r="198" spans="2:9" x14ac:dyDescent="0.4">
      <c r="B198" s="26"/>
      <c r="E198" s="26"/>
      <c r="F198" s="26"/>
      <c r="G198" s="26"/>
      <c r="H198" s="26"/>
      <c r="I198" s="26"/>
    </row>
    <row r="199" spans="2:9" x14ac:dyDescent="0.4">
      <c r="B199" s="26"/>
      <c r="E199" s="26"/>
      <c r="F199" s="26"/>
      <c r="G199" s="26"/>
      <c r="H199" s="26"/>
      <c r="I199" s="26"/>
    </row>
    <row r="200" spans="2:9" x14ac:dyDescent="0.4">
      <c r="B200" s="26"/>
      <c r="E200" s="26"/>
      <c r="F200" s="26"/>
      <c r="G200" s="26"/>
      <c r="H200" s="26"/>
      <c r="I200" s="26"/>
    </row>
    <row r="201" spans="2:9" x14ac:dyDescent="0.4">
      <c r="B201" s="26"/>
      <c r="E201" s="26"/>
      <c r="F201" s="26"/>
      <c r="G201" s="26"/>
      <c r="H201" s="26"/>
      <c r="I201" s="26"/>
    </row>
    <row r="202" spans="2:9" x14ac:dyDescent="0.4">
      <c r="B202" s="26"/>
      <c r="E202" s="26"/>
      <c r="F202" s="26"/>
      <c r="G202" s="26"/>
      <c r="H202" s="26"/>
      <c r="I202" s="26"/>
    </row>
    <row r="203" spans="2:9" x14ac:dyDescent="0.4">
      <c r="B203" s="26"/>
      <c r="E203" s="26"/>
      <c r="F203" s="26"/>
      <c r="G203" s="26"/>
      <c r="H203" s="26"/>
      <c r="I203" s="26"/>
    </row>
    <row r="204" spans="2:9" x14ac:dyDescent="0.4">
      <c r="B204" s="26"/>
      <c r="E204" s="26"/>
      <c r="F204" s="26"/>
      <c r="G204" s="26"/>
      <c r="H204" s="26"/>
      <c r="I204" s="26"/>
    </row>
    <row r="205" spans="2:9" x14ac:dyDescent="0.4">
      <c r="B205" s="26"/>
      <c r="E205" s="26"/>
      <c r="F205" s="26"/>
      <c r="G205" s="26"/>
      <c r="H205" s="26"/>
      <c r="I205" s="26"/>
    </row>
    <row r="206" spans="2:9" x14ac:dyDescent="0.4">
      <c r="B206" s="26"/>
      <c r="E206" s="26"/>
      <c r="F206" s="26"/>
      <c r="G206" s="26"/>
      <c r="H206" s="26"/>
      <c r="I206" s="26"/>
    </row>
    <row r="207" spans="2:9" x14ac:dyDescent="0.4">
      <c r="B207" s="26"/>
      <c r="E207" s="26"/>
      <c r="F207" s="26"/>
      <c r="G207" s="26"/>
      <c r="H207" s="26"/>
      <c r="I207" s="26"/>
    </row>
    <row r="208" spans="2:9" x14ac:dyDescent="0.4">
      <c r="B208" s="26"/>
      <c r="E208" s="26"/>
      <c r="F208" s="26"/>
      <c r="G208" s="26"/>
      <c r="H208" s="26"/>
      <c r="I208" s="26"/>
    </row>
    <row r="209" spans="2:9" x14ac:dyDescent="0.4">
      <c r="B209" s="26"/>
      <c r="E209" s="26"/>
      <c r="F209" s="26"/>
      <c r="G209" s="26"/>
      <c r="H209" s="26"/>
      <c r="I209" s="26"/>
    </row>
    <row r="210" spans="2:9" x14ac:dyDescent="0.4">
      <c r="B210" s="26"/>
      <c r="E210" s="26"/>
      <c r="F210" s="26"/>
      <c r="G210" s="26"/>
      <c r="H210" s="26"/>
      <c r="I210" s="26"/>
    </row>
    <row r="211" spans="2:9" x14ac:dyDescent="0.4">
      <c r="B211" s="26"/>
      <c r="E211" s="26"/>
      <c r="F211" s="26"/>
      <c r="G211" s="26"/>
      <c r="H211" s="26"/>
      <c r="I211" s="26"/>
    </row>
    <row r="212" spans="2:9" x14ac:dyDescent="0.4">
      <c r="B212" s="26"/>
      <c r="E212" s="26"/>
      <c r="F212" s="26"/>
      <c r="G212" s="26"/>
      <c r="H212" s="26"/>
      <c r="I212" s="26"/>
    </row>
    <row r="213" spans="2:9" x14ac:dyDescent="0.4">
      <c r="B213" s="26"/>
      <c r="E213" s="26"/>
      <c r="F213" s="26"/>
      <c r="G213" s="26"/>
      <c r="H213" s="26"/>
      <c r="I213" s="26"/>
    </row>
    <row r="214" spans="2:9" x14ac:dyDescent="0.4">
      <c r="B214" s="26"/>
      <c r="E214" s="26"/>
      <c r="F214" s="26"/>
      <c r="G214" s="26"/>
      <c r="H214" s="26"/>
      <c r="I214" s="26"/>
    </row>
    <row r="215" spans="2:9" x14ac:dyDescent="0.4">
      <c r="B215" s="26"/>
      <c r="E215" s="26"/>
      <c r="F215" s="26"/>
      <c r="G215" s="26"/>
      <c r="H215" s="26"/>
      <c r="I215" s="26"/>
    </row>
    <row r="216" spans="2:9" x14ac:dyDescent="0.4">
      <c r="B216" s="26"/>
      <c r="E216" s="26"/>
      <c r="F216" s="26"/>
      <c r="G216" s="26"/>
      <c r="H216" s="26"/>
      <c r="I216" s="26"/>
    </row>
    <row r="217" spans="2:9" x14ac:dyDescent="0.4">
      <c r="B217" s="26"/>
      <c r="E217" s="26"/>
      <c r="F217" s="26"/>
      <c r="G217" s="26"/>
      <c r="H217" s="26"/>
      <c r="I217" s="26"/>
    </row>
    <row r="218" spans="2:9" x14ac:dyDescent="0.4">
      <c r="B218" s="26"/>
      <c r="E218" s="26"/>
      <c r="F218" s="26"/>
      <c r="G218" s="26"/>
      <c r="H218" s="26"/>
      <c r="I218" s="26"/>
    </row>
    <row r="219" spans="2:9" x14ac:dyDescent="0.4">
      <c r="B219" s="26"/>
      <c r="E219" s="26"/>
      <c r="F219" s="26"/>
      <c r="G219" s="26"/>
      <c r="H219" s="26"/>
      <c r="I219" s="26"/>
    </row>
    <row r="220" spans="2:9" x14ac:dyDescent="0.4">
      <c r="B220" s="26"/>
      <c r="E220" s="26"/>
      <c r="F220" s="26"/>
      <c r="G220" s="26"/>
      <c r="H220" s="26"/>
      <c r="I220" s="26"/>
    </row>
    <row r="221" spans="2:9" x14ac:dyDescent="0.4">
      <c r="B221" s="26"/>
      <c r="E221" s="26"/>
      <c r="F221" s="26"/>
      <c r="G221" s="26"/>
      <c r="H221" s="26"/>
      <c r="I221" s="26"/>
    </row>
    <row r="222" spans="2:9" x14ac:dyDescent="0.4">
      <c r="B222" s="26"/>
      <c r="E222" s="26"/>
      <c r="F222" s="26"/>
      <c r="G222" s="26"/>
      <c r="H222" s="26"/>
      <c r="I222" s="26"/>
    </row>
    <row r="223" spans="2:9" x14ac:dyDescent="0.4">
      <c r="B223" s="26"/>
      <c r="E223" s="26"/>
      <c r="F223" s="26"/>
      <c r="G223" s="26"/>
      <c r="H223" s="26"/>
      <c r="I223" s="26"/>
    </row>
    <row r="224" spans="2:9" x14ac:dyDescent="0.4">
      <c r="B224" s="26"/>
      <c r="E224" s="26"/>
      <c r="F224" s="26"/>
      <c r="G224" s="26"/>
      <c r="H224" s="26"/>
      <c r="I224" s="26"/>
    </row>
    <row r="225" spans="2:9" x14ac:dyDescent="0.4">
      <c r="B225" s="26"/>
      <c r="E225" s="26"/>
      <c r="F225" s="26"/>
      <c r="G225" s="26"/>
      <c r="H225" s="26"/>
      <c r="I225" s="26"/>
    </row>
    <row r="226" spans="2:9" x14ac:dyDescent="0.4">
      <c r="B226" s="26"/>
      <c r="E226" s="26"/>
      <c r="F226" s="26"/>
      <c r="G226" s="26"/>
      <c r="H226" s="26"/>
      <c r="I226" s="26"/>
    </row>
    <row r="227" spans="2:9" x14ac:dyDescent="0.4">
      <c r="B227" s="26"/>
      <c r="E227" s="26"/>
      <c r="F227" s="26"/>
      <c r="G227" s="26"/>
      <c r="H227" s="26"/>
      <c r="I227" s="26"/>
    </row>
    <row r="228" spans="2:9" x14ac:dyDescent="0.4">
      <c r="B228" s="26"/>
      <c r="E228" s="26"/>
      <c r="F228" s="26"/>
      <c r="G228" s="26"/>
      <c r="H228" s="26"/>
      <c r="I228" s="26"/>
    </row>
    <row r="229" spans="2:9" x14ac:dyDescent="0.4">
      <c r="B229" s="26"/>
      <c r="E229" s="26"/>
      <c r="F229" s="26"/>
      <c r="G229" s="26"/>
      <c r="H229" s="26"/>
      <c r="I229" s="26"/>
    </row>
    <row r="230" spans="2:9" x14ac:dyDescent="0.4">
      <c r="B230" s="26"/>
      <c r="E230" s="26"/>
      <c r="F230" s="26"/>
      <c r="G230" s="26"/>
      <c r="H230" s="26"/>
      <c r="I230" s="26"/>
    </row>
    <row r="231" spans="2:9" x14ac:dyDescent="0.4">
      <c r="B231" s="26"/>
      <c r="E231" s="26"/>
      <c r="F231" s="26"/>
      <c r="G231" s="26"/>
      <c r="H231" s="26"/>
      <c r="I231" s="26"/>
    </row>
    <row r="232" spans="2:9" x14ac:dyDescent="0.4">
      <c r="B232" s="26"/>
      <c r="E232" s="26"/>
      <c r="F232" s="26"/>
      <c r="G232" s="26"/>
      <c r="H232" s="26"/>
      <c r="I232" s="26"/>
    </row>
    <row r="233" spans="2:9" x14ac:dyDescent="0.4">
      <c r="B233" s="26"/>
      <c r="E233" s="26"/>
      <c r="F233" s="26"/>
      <c r="G233" s="26"/>
      <c r="H233" s="26"/>
      <c r="I233" s="26"/>
    </row>
    <row r="234" spans="2:9" x14ac:dyDescent="0.4">
      <c r="B234" s="26"/>
      <c r="E234" s="26"/>
      <c r="F234" s="26"/>
      <c r="G234" s="26"/>
      <c r="H234" s="26"/>
      <c r="I234" s="26"/>
    </row>
    <row r="235" spans="2:9" x14ac:dyDescent="0.4">
      <c r="B235" s="26"/>
      <c r="E235" s="26"/>
      <c r="F235" s="26"/>
      <c r="G235" s="26"/>
      <c r="H235" s="26"/>
      <c r="I235" s="26"/>
    </row>
    <row r="236" spans="2:9" x14ac:dyDescent="0.4">
      <c r="B236" s="26"/>
      <c r="E236" s="26"/>
      <c r="F236" s="26"/>
      <c r="G236" s="26"/>
      <c r="H236" s="26"/>
      <c r="I236" s="26"/>
    </row>
    <row r="237" spans="2:9" x14ac:dyDescent="0.4">
      <c r="B237" s="26"/>
      <c r="E237" s="26"/>
      <c r="F237" s="26"/>
      <c r="G237" s="26"/>
      <c r="H237" s="26"/>
      <c r="I237" s="26"/>
    </row>
    <row r="238" spans="2:9" x14ac:dyDescent="0.4">
      <c r="B238" s="26"/>
      <c r="E238" s="26"/>
      <c r="F238" s="26"/>
      <c r="G238" s="26"/>
      <c r="H238" s="26"/>
      <c r="I238" s="26"/>
    </row>
    <row r="239" spans="2:9" x14ac:dyDescent="0.4">
      <c r="B239" s="26"/>
      <c r="E239" s="26"/>
      <c r="F239" s="26"/>
      <c r="G239" s="26"/>
      <c r="H239" s="26"/>
      <c r="I239" s="26"/>
    </row>
    <row r="240" spans="2:9" x14ac:dyDescent="0.4">
      <c r="B240" s="26"/>
      <c r="E240" s="26"/>
      <c r="F240" s="26"/>
      <c r="G240" s="26"/>
      <c r="H240" s="26"/>
      <c r="I240" s="26"/>
    </row>
    <row r="241" spans="2:9" x14ac:dyDescent="0.4">
      <c r="B241" s="26"/>
      <c r="E241" s="26"/>
      <c r="F241" s="26"/>
      <c r="G241" s="26"/>
      <c r="H241" s="26"/>
      <c r="I241" s="26"/>
    </row>
    <row r="242" spans="2:9" x14ac:dyDescent="0.4">
      <c r="B242" s="26"/>
      <c r="E242" s="26"/>
      <c r="F242" s="26"/>
      <c r="G242" s="26"/>
      <c r="H242" s="26"/>
      <c r="I242" s="26"/>
    </row>
    <row r="243" spans="2:9" x14ac:dyDescent="0.4">
      <c r="B243" s="26"/>
      <c r="E243" s="26"/>
      <c r="F243" s="26"/>
      <c r="G243" s="26"/>
      <c r="H243" s="26"/>
      <c r="I243" s="26"/>
    </row>
    <row r="244" spans="2:9" x14ac:dyDescent="0.4">
      <c r="B244" s="26"/>
      <c r="E244" s="26"/>
      <c r="F244" s="26"/>
      <c r="G244" s="26"/>
      <c r="H244" s="26"/>
      <c r="I244" s="26"/>
    </row>
    <row r="245" spans="2:9" x14ac:dyDescent="0.4">
      <c r="B245" s="26"/>
      <c r="E245" s="26"/>
      <c r="F245" s="26"/>
      <c r="G245" s="26"/>
      <c r="H245" s="26"/>
      <c r="I245" s="26"/>
    </row>
    <row r="246" spans="2:9" x14ac:dyDescent="0.4">
      <c r="B246" s="26"/>
      <c r="E246" s="26"/>
      <c r="F246" s="26"/>
      <c r="G246" s="26"/>
      <c r="H246" s="26"/>
      <c r="I246" s="26"/>
    </row>
    <row r="247" spans="2:9" x14ac:dyDescent="0.4">
      <c r="B247" s="26"/>
      <c r="E247" s="26"/>
      <c r="F247" s="26"/>
      <c r="G247" s="26"/>
      <c r="H247" s="26"/>
      <c r="I247" s="26"/>
    </row>
    <row r="248" spans="2:9" x14ac:dyDescent="0.4">
      <c r="B248" s="26"/>
      <c r="E248" s="26"/>
      <c r="F248" s="26"/>
      <c r="G248" s="26"/>
      <c r="H248" s="26"/>
      <c r="I248" s="26"/>
    </row>
    <row r="249" spans="2:9" x14ac:dyDescent="0.4">
      <c r="B249" s="26"/>
      <c r="E249" s="26"/>
      <c r="F249" s="26"/>
      <c r="G249" s="26"/>
      <c r="H249" s="26"/>
      <c r="I249" s="26"/>
    </row>
    <row r="250" spans="2:9" x14ac:dyDescent="0.4">
      <c r="B250" s="26"/>
      <c r="E250" s="26"/>
      <c r="F250" s="26"/>
      <c r="G250" s="26"/>
      <c r="H250" s="26"/>
      <c r="I250" s="26"/>
    </row>
    <row r="251" spans="2:9" x14ac:dyDescent="0.4">
      <c r="B251" s="26"/>
      <c r="E251" s="26"/>
      <c r="F251" s="26"/>
      <c r="G251" s="26"/>
      <c r="H251" s="26"/>
      <c r="I251" s="26"/>
    </row>
    <row r="252" spans="2:9" x14ac:dyDescent="0.4">
      <c r="B252" s="26"/>
      <c r="E252" s="26"/>
      <c r="F252" s="26"/>
      <c r="G252" s="26"/>
      <c r="H252" s="26"/>
      <c r="I252" s="26"/>
    </row>
    <row r="253" spans="2:9" x14ac:dyDescent="0.4">
      <c r="B253" s="26"/>
      <c r="E253" s="26"/>
      <c r="F253" s="26"/>
      <c r="G253" s="26"/>
      <c r="H253" s="26"/>
      <c r="I253" s="26"/>
    </row>
    <row r="254" spans="2:9" x14ac:dyDescent="0.4">
      <c r="B254" s="26"/>
      <c r="E254" s="26"/>
      <c r="F254" s="26"/>
      <c r="G254" s="26"/>
      <c r="H254" s="26"/>
      <c r="I254" s="26"/>
    </row>
    <row r="255" spans="2:9" x14ac:dyDescent="0.4">
      <c r="B255" s="26"/>
      <c r="E255" s="26"/>
      <c r="F255" s="26"/>
      <c r="G255" s="26"/>
      <c r="H255" s="26"/>
      <c r="I255" s="26"/>
    </row>
    <row r="256" spans="2:9" x14ac:dyDescent="0.4">
      <c r="B256" s="26"/>
      <c r="E256" s="26"/>
      <c r="F256" s="26"/>
      <c r="G256" s="26"/>
      <c r="H256" s="26"/>
      <c r="I256" s="26"/>
    </row>
    <row r="257" spans="2:9" x14ac:dyDescent="0.4">
      <c r="B257" s="26"/>
      <c r="E257" s="26"/>
      <c r="F257" s="26"/>
      <c r="G257" s="26"/>
      <c r="H257" s="26"/>
      <c r="I257" s="26"/>
    </row>
    <row r="258" spans="2:9" x14ac:dyDescent="0.4">
      <c r="B258" s="26"/>
      <c r="E258" s="26"/>
      <c r="F258" s="26"/>
      <c r="G258" s="26"/>
      <c r="H258" s="26"/>
      <c r="I258" s="26"/>
    </row>
    <row r="259" spans="2:9" x14ac:dyDescent="0.4">
      <c r="B259" s="26"/>
      <c r="E259" s="26"/>
      <c r="F259" s="26"/>
      <c r="G259" s="26"/>
      <c r="H259" s="26"/>
      <c r="I259" s="26"/>
    </row>
    <row r="260" spans="2:9" x14ac:dyDescent="0.4">
      <c r="B260" s="26"/>
      <c r="E260" s="26"/>
      <c r="F260" s="26"/>
      <c r="G260" s="26"/>
      <c r="H260" s="26"/>
      <c r="I260" s="26"/>
    </row>
    <row r="261" spans="2:9" x14ac:dyDescent="0.4">
      <c r="B261" s="26"/>
      <c r="E261" s="26"/>
      <c r="F261" s="26"/>
      <c r="G261" s="26"/>
      <c r="H261" s="26"/>
      <c r="I261" s="26"/>
    </row>
    <row r="262" spans="2:9" x14ac:dyDescent="0.4">
      <c r="B262" s="26"/>
      <c r="E262" s="26"/>
      <c r="F262" s="26"/>
      <c r="G262" s="26"/>
      <c r="H262" s="26"/>
      <c r="I262" s="26"/>
    </row>
    <row r="263" spans="2:9" x14ac:dyDescent="0.4">
      <c r="B263" s="26"/>
      <c r="E263" s="26"/>
      <c r="F263" s="26"/>
      <c r="G263" s="26"/>
      <c r="H263" s="26"/>
      <c r="I263" s="26"/>
    </row>
    <row r="264" spans="2:9" x14ac:dyDescent="0.4">
      <c r="B264" s="26"/>
      <c r="E264" s="26"/>
      <c r="F264" s="26"/>
      <c r="G264" s="26"/>
      <c r="H264" s="26"/>
      <c r="I264" s="26"/>
    </row>
    <row r="265" spans="2:9" x14ac:dyDescent="0.4">
      <c r="B265" s="26"/>
      <c r="E265" s="26"/>
      <c r="F265" s="26"/>
      <c r="G265" s="26"/>
      <c r="H265" s="26"/>
      <c r="I265" s="26"/>
    </row>
    <row r="266" spans="2:9" x14ac:dyDescent="0.4">
      <c r="B266" s="26"/>
      <c r="E266" s="26"/>
      <c r="F266" s="26"/>
      <c r="G266" s="26"/>
      <c r="H266" s="26"/>
      <c r="I266" s="26"/>
    </row>
    <row r="267" spans="2:9" x14ac:dyDescent="0.4">
      <c r="B267" s="26"/>
      <c r="E267" s="26"/>
      <c r="F267" s="26"/>
      <c r="G267" s="26"/>
      <c r="H267" s="26"/>
      <c r="I267" s="26"/>
    </row>
    <row r="268" spans="2:9" x14ac:dyDescent="0.4">
      <c r="B268" s="26"/>
      <c r="E268" s="26"/>
      <c r="F268" s="26"/>
      <c r="G268" s="26"/>
      <c r="H268" s="26"/>
      <c r="I268" s="26"/>
    </row>
    <row r="269" spans="2:9" x14ac:dyDescent="0.4">
      <c r="B269" s="26"/>
      <c r="E269" s="26"/>
      <c r="F269" s="26"/>
      <c r="G269" s="26"/>
      <c r="H269" s="26"/>
      <c r="I269" s="26"/>
    </row>
    <row r="270" spans="2:9" x14ac:dyDescent="0.4">
      <c r="B270" s="26"/>
      <c r="E270" s="26"/>
      <c r="F270" s="26"/>
      <c r="G270" s="26"/>
      <c r="H270" s="26"/>
      <c r="I270" s="26"/>
    </row>
    <row r="271" spans="2:9" x14ac:dyDescent="0.4">
      <c r="B271" s="26"/>
      <c r="E271" s="26"/>
      <c r="F271" s="26"/>
      <c r="G271" s="26"/>
      <c r="H271" s="26"/>
      <c r="I271" s="26"/>
    </row>
    <row r="272" spans="2:9" x14ac:dyDescent="0.4">
      <c r="B272" s="26"/>
      <c r="E272" s="26"/>
      <c r="F272" s="26"/>
      <c r="G272" s="26"/>
      <c r="H272" s="26"/>
      <c r="I272" s="26"/>
    </row>
    <row r="273" spans="2:9" x14ac:dyDescent="0.4">
      <c r="B273" s="26"/>
      <c r="E273" s="26"/>
      <c r="F273" s="26"/>
      <c r="G273" s="26"/>
      <c r="H273" s="26"/>
      <c r="I273" s="26"/>
    </row>
    <row r="274" spans="2:9" x14ac:dyDescent="0.4">
      <c r="B274" s="26"/>
      <c r="E274" s="26"/>
      <c r="F274" s="26"/>
      <c r="G274" s="26"/>
      <c r="H274" s="26"/>
      <c r="I274" s="26"/>
    </row>
    <row r="275" spans="2:9" x14ac:dyDescent="0.4">
      <c r="B275" s="26"/>
      <c r="E275" s="26"/>
      <c r="F275" s="26"/>
      <c r="G275" s="26"/>
      <c r="H275" s="26"/>
      <c r="I275" s="26"/>
    </row>
    <row r="276" spans="2:9" x14ac:dyDescent="0.4">
      <c r="B276" s="26"/>
      <c r="E276" s="26"/>
      <c r="F276" s="26"/>
      <c r="G276" s="26"/>
      <c r="H276" s="26"/>
      <c r="I276" s="26"/>
    </row>
    <row r="277" spans="2:9" x14ac:dyDescent="0.4">
      <c r="B277" s="26"/>
      <c r="E277" s="26"/>
      <c r="F277" s="26"/>
      <c r="G277" s="26"/>
      <c r="H277" s="26"/>
      <c r="I277" s="26"/>
    </row>
    <row r="278" spans="2:9" x14ac:dyDescent="0.4">
      <c r="B278" s="26"/>
      <c r="E278" s="26"/>
      <c r="F278" s="26"/>
      <c r="G278" s="26"/>
      <c r="H278" s="26"/>
      <c r="I278" s="26"/>
    </row>
    <row r="279" spans="2:9" x14ac:dyDescent="0.4">
      <c r="B279" s="26"/>
      <c r="E279" s="26"/>
      <c r="F279" s="26"/>
      <c r="G279" s="26"/>
      <c r="H279" s="26"/>
      <c r="I279" s="26"/>
    </row>
    <row r="280" spans="2:9" x14ac:dyDescent="0.4">
      <c r="B280" s="26"/>
      <c r="E280" s="26"/>
      <c r="F280" s="26"/>
      <c r="G280" s="26"/>
      <c r="H280" s="26"/>
      <c r="I280" s="26"/>
    </row>
    <row r="281" spans="2:9" x14ac:dyDescent="0.4">
      <c r="B281" s="26"/>
      <c r="E281" s="26"/>
      <c r="F281" s="26"/>
      <c r="G281" s="26"/>
      <c r="H281" s="26"/>
      <c r="I281" s="26"/>
    </row>
    <row r="282" spans="2:9" x14ac:dyDescent="0.4">
      <c r="B282" s="26"/>
      <c r="E282" s="26"/>
      <c r="F282" s="26"/>
      <c r="G282" s="26"/>
      <c r="H282" s="26"/>
      <c r="I282" s="26"/>
    </row>
    <row r="283" spans="2:9" x14ac:dyDescent="0.4">
      <c r="B283" s="26"/>
      <c r="E283" s="26"/>
      <c r="F283" s="26"/>
      <c r="G283" s="26"/>
      <c r="H283" s="26"/>
      <c r="I283" s="26"/>
    </row>
    <row r="284" spans="2:9" x14ac:dyDescent="0.4">
      <c r="B284" s="26"/>
      <c r="E284" s="26"/>
      <c r="F284" s="26"/>
      <c r="G284" s="26"/>
      <c r="H284" s="26"/>
      <c r="I284" s="26"/>
    </row>
    <row r="285" spans="2:9" x14ac:dyDescent="0.4">
      <c r="B285" s="26"/>
      <c r="E285" s="26"/>
      <c r="F285" s="26"/>
      <c r="G285" s="26"/>
      <c r="H285" s="26"/>
      <c r="I285" s="26"/>
    </row>
    <row r="286" spans="2:9" x14ac:dyDescent="0.4">
      <c r="B286" s="26"/>
      <c r="E286" s="26"/>
      <c r="F286" s="26"/>
      <c r="G286" s="26"/>
      <c r="H286" s="26"/>
      <c r="I286" s="26"/>
    </row>
    <row r="287" spans="2:9" x14ac:dyDescent="0.4">
      <c r="B287" s="26"/>
      <c r="E287" s="26"/>
      <c r="F287" s="26"/>
      <c r="G287" s="26"/>
      <c r="H287" s="26"/>
      <c r="I287" s="26"/>
    </row>
    <row r="288" spans="2:9" x14ac:dyDescent="0.4">
      <c r="B288" s="26"/>
      <c r="E288" s="26"/>
      <c r="F288" s="26"/>
      <c r="G288" s="26"/>
      <c r="H288" s="26"/>
      <c r="I288" s="26"/>
    </row>
    <row r="289" spans="2:9" x14ac:dyDescent="0.4">
      <c r="B289" s="26"/>
      <c r="E289" s="26"/>
      <c r="F289" s="26"/>
      <c r="G289" s="26"/>
      <c r="H289" s="26"/>
      <c r="I289" s="26"/>
    </row>
    <row r="290" spans="2:9" x14ac:dyDescent="0.4">
      <c r="B290" s="26"/>
      <c r="E290" s="26"/>
      <c r="F290" s="26"/>
      <c r="G290" s="26"/>
      <c r="H290" s="26"/>
      <c r="I290" s="26"/>
    </row>
    <row r="291" spans="2:9" x14ac:dyDescent="0.4">
      <c r="B291" s="26"/>
      <c r="E291" s="26"/>
      <c r="F291" s="26"/>
      <c r="G291" s="26"/>
      <c r="H291" s="26"/>
      <c r="I291" s="26"/>
    </row>
    <row r="292" spans="2:9" x14ac:dyDescent="0.4">
      <c r="B292" s="26"/>
      <c r="E292" s="26"/>
      <c r="F292" s="26"/>
      <c r="G292" s="26"/>
      <c r="H292" s="26"/>
      <c r="I292" s="26"/>
    </row>
    <row r="293" spans="2:9" x14ac:dyDescent="0.4">
      <c r="B293" s="26"/>
      <c r="E293" s="26"/>
      <c r="F293" s="26"/>
      <c r="G293" s="26"/>
      <c r="H293" s="26"/>
      <c r="I293" s="26"/>
    </row>
    <row r="294" spans="2:9" x14ac:dyDescent="0.4">
      <c r="B294" s="26"/>
      <c r="E294" s="26"/>
      <c r="F294" s="26"/>
      <c r="G294" s="26"/>
      <c r="H294" s="26"/>
      <c r="I294" s="26"/>
    </row>
    <row r="295" spans="2:9" x14ac:dyDescent="0.4">
      <c r="B295" s="26"/>
      <c r="E295" s="26"/>
      <c r="F295" s="26"/>
      <c r="G295" s="26"/>
      <c r="H295" s="26"/>
      <c r="I295" s="26"/>
    </row>
    <row r="296" spans="2:9" x14ac:dyDescent="0.4">
      <c r="B296" s="26"/>
      <c r="E296" s="26"/>
      <c r="F296" s="26"/>
      <c r="G296" s="26"/>
      <c r="H296" s="26"/>
      <c r="I296" s="26"/>
    </row>
    <row r="297" spans="2:9" x14ac:dyDescent="0.4">
      <c r="B297" s="26"/>
      <c r="E297" s="26"/>
      <c r="F297" s="26"/>
      <c r="G297" s="26"/>
      <c r="H297" s="26"/>
      <c r="I297" s="26"/>
    </row>
    <row r="298" spans="2:9" x14ac:dyDescent="0.4">
      <c r="B298" s="26"/>
      <c r="E298" s="26"/>
      <c r="F298" s="26"/>
      <c r="G298" s="26"/>
      <c r="H298" s="26"/>
      <c r="I298" s="26"/>
    </row>
    <row r="299" spans="2:9" x14ac:dyDescent="0.4">
      <c r="B299" s="26"/>
      <c r="E299" s="26"/>
      <c r="F299" s="26"/>
      <c r="G299" s="26"/>
      <c r="H299" s="26"/>
      <c r="I299" s="26"/>
    </row>
    <row r="300" spans="2:9" x14ac:dyDescent="0.4">
      <c r="B300" s="26"/>
      <c r="E300" s="26"/>
      <c r="F300" s="26"/>
      <c r="G300" s="26"/>
      <c r="H300" s="26"/>
      <c r="I300" s="26"/>
    </row>
    <row r="301" spans="2:9" x14ac:dyDescent="0.4">
      <c r="B301" s="26"/>
      <c r="E301" s="26"/>
      <c r="F301" s="26"/>
      <c r="G301" s="26"/>
      <c r="H301" s="26"/>
      <c r="I301" s="26"/>
    </row>
    <row r="302" spans="2:9" x14ac:dyDescent="0.4">
      <c r="B302" s="26"/>
      <c r="E302" s="26"/>
      <c r="F302" s="26"/>
      <c r="G302" s="26"/>
      <c r="H302" s="26"/>
      <c r="I302" s="26"/>
    </row>
    <row r="303" spans="2:9" x14ac:dyDescent="0.4">
      <c r="B303" s="26"/>
      <c r="E303" s="26"/>
      <c r="F303" s="26"/>
      <c r="G303" s="26"/>
      <c r="H303" s="26"/>
      <c r="I303" s="26"/>
    </row>
    <row r="304" spans="2:9" x14ac:dyDescent="0.4">
      <c r="B304" s="26"/>
      <c r="E304" s="26"/>
      <c r="F304" s="26"/>
      <c r="G304" s="26"/>
      <c r="H304" s="26"/>
      <c r="I304" s="26"/>
    </row>
    <row r="305" spans="2:9" x14ac:dyDescent="0.4">
      <c r="B305" s="26"/>
      <c r="E305" s="26"/>
      <c r="F305" s="26"/>
      <c r="G305" s="26"/>
      <c r="H305" s="26"/>
      <c r="I305" s="26"/>
    </row>
    <row r="306" spans="2:9" x14ac:dyDescent="0.4">
      <c r="B306" s="26"/>
      <c r="E306" s="26"/>
      <c r="F306" s="26"/>
      <c r="G306" s="26"/>
      <c r="H306" s="26"/>
      <c r="I306" s="26"/>
    </row>
    <row r="307" spans="2:9" x14ac:dyDescent="0.4">
      <c r="B307" s="26"/>
      <c r="E307" s="26"/>
      <c r="F307" s="26"/>
      <c r="G307" s="26"/>
      <c r="H307" s="26"/>
      <c r="I307" s="26"/>
    </row>
    <row r="308" spans="2:9" x14ac:dyDescent="0.4">
      <c r="B308" s="26"/>
      <c r="E308" s="26"/>
      <c r="F308" s="26"/>
      <c r="G308" s="26"/>
      <c r="H308" s="26"/>
      <c r="I308" s="26"/>
    </row>
    <row r="309" spans="2:9" x14ac:dyDescent="0.4">
      <c r="B309" s="26"/>
      <c r="E309" s="26"/>
      <c r="F309" s="26"/>
      <c r="G309" s="26"/>
      <c r="H309" s="26"/>
      <c r="I309" s="26"/>
    </row>
    <row r="310" spans="2:9" x14ac:dyDescent="0.4">
      <c r="B310" s="26"/>
      <c r="E310" s="26"/>
      <c r="F310" s="26"/>
      <c r="G310" s="26"/>
      <c r="H310" s="26"/>
      <c r="I310" s="26"/>
    </row>
    <row r="311" spans="2:9" x14ac:dyDescent="0.4">
      <c r="B311" s="26"/>
      <c r="E311" s="26"/>
      <c r="F311" s="26"/>
      <c r="G311" s="26"/>
      <c r="H311" s="26"/>
      <c r="I311" s="26"/>
    </row>
    <row r="312" spans="2:9" x14ac:dyDescent="0.4">
      <c r="B312" s="26"/>
      <c r="E312" s="26"/>
      <c r="F312" s="26"/>
      <c r="G312" s="26"/>
      <c r="H312" s="26"/>
      <c r="I312" s="26"/>
    </row>
    <row r="313" spans="2:9" x14ac:dyDescent="0.4">
      <c r="B313" s="26"/>
      <c r="E313" s="26"/>
      <c r="F313" s="26"/>
      <c r="G313" s="26"/>
      <c r="H313" s="26"/>
      <c r="I313" s="26"/>
    </row>
    <row r="314" spans="2:9" x14ac:dyDescent="0.4">
      <c r="B314" s="26"/>
      <c r="E314" s="26"/>
      <c r="F314" s="26"/>
      <c r="G314" s="26"/>
      <c r="H314" s="26"/>
      <c r="I314" s="26"/>
    </row>
    <row r="315" spans="2:9" x14ac:dyDescent="0.4">
      <c r="B315" s="26"/>
      <c r="E315" s="26"/>
      <c r="F315" s="26"/>
      <c r="G315" s="26"/>
      <c r="H315" s="26"/>
      <c r="I315" s="26"/>
    </row>
    <row r="316" spans="2:9" x14ac:dyDescent="0.4">
      <c r="B316" s="26"/>
      <c r="E316" s="26"/>
      <c r="F316" s="26"/>
      <c r="G316" s="26"/>
      <c r="H316" s="26"/>
      <c r="I316" s="26"/>
    </row>
    <row r="317" spans="2:9" x14ac:dyDescent="0.4">
      <c r="B317" s="26"/>
      <c r="E317" s="26"/>
      <c r="F317" s="26"/>
      <c r="G317" s="26"/>
      <c r="H317" s="26"/>
      <c r="I317" s="26"/>
    </row>
    <row r="318" spans="2:9" x14ac:dyDescent="0.4">
      <c r="B318" s="26"/>
      <c r="E318" s="26"/>
      <c r="F318" s="26"/>
      <c r="G318" s="26"/>
      <c r="H318" s="26"/>
      <c r="I318" s="26"/>
    </row>
    <row r="319" spans="2:9" x14ac:dyDescent="0.4">
      <c r="B319" s="26"/>
      <c r="E319" s="26"/>
      <c r="F319" s="26"/>
      <c r="G319" s="26"/>
      <c r="H319" s="26"/>
      <c r="I319" s="26"/>
    </row>
    <row r="320" spans="2:9" x14ac:dyDescent="0.4">
      <c r="B320" s="26"/>
      <c r="E320" s="26"/>
      <c r="F320" s="26"/>
      <c r="G320" s="26"/>
      <c r="H320" s="26"/>
      <c r="I320" s="26"/>
    </row>
    <row r="321" spans="2:9" x14ac:dyDescent="0.4">
      <c r="B321" s="26"/>
      <c r="E321" s="26"/>
      <c r="F321" s="26"/>
      <c r="G321" s="26"/>
      <c r="H321" s="26"/>
      <c r="I321" s="26"/>
    </row>
    <row r="322" spans="2:9" x14ac:dyDescent="0.4">
      <c r="B322" s="26"/>
      <c r="E322" s="26"/>
      <c r="F322" s="26"/>
      <c r="G322" s="26"/>
      <c r="H322" s="26"/>
      <c r="I322" s="26"/>
    </row>
    <row r="323" spans="2:9" x14ac:dyDescent="0.4">
      <c r="B323" s="26"/>
      <c r="E323" s="26"/>
      <c r="F323" s="26"/>
      <c r="G323" s="26"/>
      <c r="H323" s="26"/>
      <c r="I323" s="26"/>
    </row>
    <row r="324" spans="2:9" x14ac:dyDescent="0.4">
      <c r="B324" s="26"/>
      <c r="E324" s="26"/>
      <c r="F324" s="26"/>
      <c r="G324" s="26"/>
      <c r="H324" s="26"/>
      <c r="I324" s="26"/>
    </row>
    <row r="325" spans="2:9" x14ac:dyDescent="0.4">
      <c r="B325" s="26"/>
      <c r="E325" s="26"/>
      <c r="F325" s="26"/>
      <c r="G325" s="26"/>
      <c r="H325" s="26"/>
      <c r="I325" s="26"/>
    </row>
    <row r="326" spans="2:9" x14ac:dyDescent="0.4">
      <c r="B326" s="26"/>
      <c r="E326" s="26"/>
      <c r="F326" s="26"/>
      <c r="G326" s="26"/>
      <c r="H326" s="26"/>
      <c r="I326" s="26"/>
    </row>
    <row r="327" spans="2:9" x14ac:dyDescent="0.4">
      <c r="B327" s="26"/>
      <c r="E327" s="26"/>
      <c r="F327" s="26"/>
      <c r="G327" s="26"/>
      <c r="H327" s="26"/>
      <c r="I327" s="26"/>
    </row>
    <row r="328" spans="2:9" x14ac:dyDescent="0.4">
      <c r="B328" s="26"/>
      <c r="E328" s="26"/>
      <c r="F328" s="26"/>
      <c r="G328" s="26"/>
      <c r="H328" s="26"/>
      <c r="I328" s="26"/>
    </row>
    <row r="329" spans="2:9" x14ac:dyDescent="0.4">
      <c r="B329" s="26"/>
      <c r="E329" s="26"/>
      <c r="F329" s="26"/>
      <c r="G329" s="26"/>
      <c r="H329" s="26"/>
      <c r="I329" s="26"/>
    </row>
    <row r="330" spans="2:9" x14ac:dyDescent="0.4">
      <c r="B330" s="26"/>
      <c r="E330" s="26"/>
      <c r="F330" s="26"/>
      <c r="G330" s="26"/>
      <c r="H330" s="26"/>
      <c r="I330" s="26"/>
    </row>
    <row r="331" spans="2:9" x14ac:dyDescent="0.4">
      <c r="B331" s="26"/>
      <c r="E331" s="26"/>
      <c r="F331" s="26"/>
      <c r="G331" s="26"/>
      <c r="H331" s="26"/>
      <c r="I331" s="26"/>
    </row>
    <row r="332" spans="2:9" x14ac:dyDescent="0.4">
      <c r="B332" s="26"/>
      <c r="E332" s="26"/>
      <c r="F332" s="26"/>
      <c r="G332" s="26"/>
      <c r="H332" s="26"/>
      <c r="I332" s="26"/>
    </row>
    <row r="333" spans="2:9" x14ac:dyDescent="0.4">
      <c r="B333" s="26"/>
      <c r="E333" s="26"/>
      <c r="F333" s="26"/>
      <c r="G333" s="26"/>
      <c r="H333" s="26"/>
      <c r="I333" s="26"/>
    </row>
    <row r="334" spans="2:9" x14ac:dyDescent="0.4">
      <c r="B334" s="26"/>
      <c r="E334" s="26"/>
      <c r="F334" s="26"/>
      <c r="G334" s="26"/>
      <c r="H334" s="26"/>
      <c r="I334" s="26"/>
    </row>
    <row r="335" spans="2:9" x14ac:dyDescent="0.4">
      <c r="B335" s="26"/>
      <c r="E335" s="26"/>
      <c r="F335" s="26"/>
      <c r="G335" s="26"/>
      <c r="H335" s="26"/>
      <c r="I335" s="26"/>
    </row>
    <row r="336" spans="2:9" x14ac:dyDescent="0.4">
      <c r="B336" s="26"/>
      <c r="E336" s="26"/>
      <c r="F336" s="26"/>
      <c r="G336" s="26"/>
      <c r="H336" s="26"/>
      <c r="I336" s="26"/>
    </row>
    <row r="337" spans="2:9" x14ac:dyDescent="0.4">
      <c r="B337" s="26"/>
      <c r="E337" s="26"/>
      <c r="F337" s="26"/>
      <c r="G337" s="26"/>
      <c r="H337" s="26"/>
      <c r="I337" s="26"/>
    </row>
    <row r="338" spans="2:9" x14ac:dyDescent="0.4">
      <c r="B338" s="26"/>
      <c r="E338" s="26"/>
      <c r="F338" s="26"/>
      <c r="G338" s="26"/>
      <c r="H338" s="26"/>
      <c r="I338" s="26"/>
    </row>
    <row r="339" spans="2:9" x14ac:dyDescent="0.4">
      <c r="B339" s="26"/>
      <c r="E339" s="26"/>
      <c r="F339" s="26"/>
      <c r="G339" s="26"/>
      <c r="H339" s="26"/>
      <c r="I339" s="26"/>
    </row>
    <row r="340" spans="2:9" x14ac:dyDescent="0.4">
      <c r="B340" s="26"/>
      <c r="E340" s="26"/>
      <c r="F340" s="26"/>
      <c r="G340" s="26"/>
      <c r="H340" s="26"/>
      <c r="I340" s="26"/>
    </row>
    <row r="341" spans="2:9" x14ac:dyDescent="0.4">
      <c r="B341" s="26"/>
      <c r="E341" s="26"/>
      <c r="F341" s="26"/>
      <c r="G341" s="26"/>
      <c r="H341" s="26"/>
      <c r="I341" s="26"/>
    </row>
    <row r="342" spans="2:9" x14ac:dyDescent="0.4">
      <c r="B342" s="26"/>
      <c r="E342" s="26"/>
      <c r="F342" s="26"/>
      <c r="G342" s="26"/>
      <c r="H342" s="26"/>
      <c r="I342" s="26"/>
    </row>
    <row r="343" spans="2:9" x14ac:dyDescent="0.4">
      <c r="B343" s="26"/>
      <c r="E343" s="26"/>
      <c r="F343" s="26"/>
      <c r="G343" s="26"/>
      <c r="H343" s="26"/>
      <c r="I343" s="26"/>
    </row>
    <row r="344" spans="2:9" x14ac:dyDescent="0.4">
      <c r="B344" s="26"/>
      <c r="E344" s="26"/>
      <c r="F344" s="26"/>
      <c r="G344" s="26"/>
      <c r="H344" s="26"/>
      <c r="I344" s="26"/>
    </row>
    <row r="345" spans="2:9" x14ac:dyDescent="0.4">
      <c r="B345" s="26"/>
      <c r="E345" s="26"/>
      <c r="F345" s="26"/>
      <c r="G345" s="26"/>
      <c r="H345" s="26"/>
      <c r="I345" s="26"/>
    </row>
    <row r="346" spans="2:9" x14ac:dyDescent="0.4">
      <c r="B346" s="26"/>
      <c r="E346" s="26"/>
      <c r="F346" s="26"/>
      <c r="G346" s="26"/>
      <c r="H346" s="26"/>
      <c r="I346" s="26"/>
    </row>
    <row r="347" spans="2:9" x14ac:dyDescent="0.4">
      <c r="B347" s="26"/>
      <c r="E347" s="26"/>
      <c r="F347" s="26"/>
      <c r="G347" s="26"/>
      <c r="H347" s="26"/>
      <c r="I347" s="26"/>
    </row>
    <row r="348" spans="2:9" x14ac:dyDescent="0.4">
      <c r="B348" s="26"/>
      <c r="E348" s="26"/>
      <c r="F348" s="26"/>
      <c r="G348" s="26"/>
      <c r="H348" s="26"/>
      <c r="I348" s="26"/>
    </row>
    <row r="349" spans="2:9" x14ac:dyDescent="0.4">
      <c r="B349" s="26"/>
      <c r="E349" s="26"/>
      <c r="F349" s="26"/>
      <c r="G349" s="26"/>
      <c r="H349" s="26"/>
      <c r="I349" s="26"/>
    </row>
    <row r="350" spans="2:9" x14ac:dyDescent="0.4">
      <c r="B350" s="26"/>
      <c r="E350" s="26"/>
      <c r="F350" s="26"/>
      <c r="G350" s="26"/>
      <c r="H350" s="26"/>
      <c r="I350" s="26"/>
    </row>
    <row r="351" spans="2:9" x14ac:dyDescent="0.4">
      <c r="B351" s="26"/>
      <c r="E351" s="26"/>
      <c r="F351" s="26"/>
      <c r="G351" s="26"/>
      <c r="H351" s="26"/>
      <c r="I351" s="26"/>
    </row>
    <row r="352" spans="2:9" x14ac:dyDescent="0.4">
      <c r="B352" s="26"/>
      <c r="E352" s="26"/>
      <c r="F352" s="26"/>
      <c r="G352" s="26"/>
      <c r="H352" s="26"/>
      <c r="I352" s="26"/>
    </row>
    <row r="353" spans="2:9" x14ac:dyDescent="0.4">
      <c r="B353" s="26"/>
      <c r="E353" s="26"/>
      <c r="F353" s="26"/>
      <c r="G353" s="26"/>
      <c r="H353" s="26"/>
      <c r="I353" s="26"/>
    </row>
    <row r="354" spans="2:9" x14ac:dyDescent="0.4">
      <c r="B354" s="26"/>
      <c r="E354" s="26"/>
      <c r="F354" s="26"/>
      <c r="G354" s="26"/>
      <c r="H354" s="26"/>
      <c r="I354" s="26"/>
    </row>
    <row r="355" spans="2:9" x14ac:dyDescent="0.4">
      <c r="B355" s="26"/>
      <c r="E355" s="26"/>
      <c r="F355" s="26"/>
      <c r="G355" s="26"/>
      <c r="H355" s="26"/>
      <c r="I355" s="26"/>
    </row>
    <row r="356" spans="2:9" x14ac:dyDescent="0.4">
      <c r="B356" s="26"/>
      <c r="E356" s="26"/>
      <c r="F356" s="26"/>
      <c r="G356" s="26"/>
      <c r="H356" s="26"/>
      <c r="I356" s="26"/>
    </row>
    <row r="357" spans="2:9" x14ac:dyDescent="0.4">
      <c r="B357" s="26"/>
      <c r="E357" s="26"/>
      <c r="F357" s="26"/>
      <c r="G357" s="26"/>
      <c r="H357" s="26"/>
      <c r="I357" s="26"/>
    </row>
    <row r="358" spans="2:9" x14ac:dyDescent="0.4">
      <c r="B358" s="26"/>
      <c r="E358" s="26"/>
      <c r="F358" s="26"/>
      <c r="G358" s="26"/>
      <c r="H358" s="26"/>
      <c r="I358" s="26"/>
    </row>
    <row r="359" spans="2:9" x14ac:dyDescent="0.4">
      <c r="B359" s="26"/>
      <c r="E359" s="26"/>
      <c r="F359" s="26"/>
      <c r="G359" s="26"/>
      <c r="H359" s="26"/>
      <c r="I359" s="26"/>
    </row>
    <row r="360" spans="2:9" x14ac:dyDescent="0.4">
      <c r="B360" s="26"/>
      <c r="E360" s="26"/>
      <c r="F360" s="26"/>
      <c r="G360" s="26"/>
      <c r="H360" s="26"/>
      <c r="I360" s="26"/>
    </row>
    <row r="361" spans="2:9" x14ac:dyDescent="0.4">
      <c r="B361" s="26"/>
      <c r="E361" s="26"/>
      <c r="F361" s="26"/>
      <c r="G361" s="26"/>
      <c r="H361" s="26"/>
      <c r="I361" s="26"/>
    </row>
    <row r="362" spans="2:9" x14ac:dyDescent="0.4">
      <c r="B362" s="26"/>
      <c r="E362" s="26"/>
      <c r="F362" s="26"/>
      <c r="G362" s="26"/>
      <c r="H362" s="26"/>
      <c r="I362" s="26"/>
    </row>
    <row r="363" spans="2:9" x14ac:dyDescent="0.4">
      <c r="B363" s="26"/>
      <c r="E363" s="26"/>
      <c r="F363" s="26"/>
      <c r="G363" s="26"/>
      <c r="H363" s="26"/>
      <c r="I363" s="26"/>
    </row>
    <row r="364" spans="2:9" x14ac:dyDescent="0.4">
      <c r="B364" s="26"/>
      <c r="E364" s="26"/>
      <c r="F364" s="26"/>
      <c r="G364" s="26"/>
      <c r="H364" s="26"/>
      <c r="I364" s="26"/>
    </row>
    <row r="365" spans="2:9" x14ac:dyDescent="0.4">
      <c r="B365" s="26"/>
      <c r="E365" s="26"/>
      <c r="F365" s="26"/>
      <c r="G365" s="26"/>
      <c r="H365" s="26"/>
      <c r="I365" s="26"/>
    </row>
    <row r="366" spans="2:9" x14ac:dyDescent="0.4">
      <c r="B366" s="26"/>
      <c r="E366" s="26"/>
      <c r="F366" s="26"/>
      <c r="G366" s="26"/>
      <c r="H366" s="26"/>
      <c r="I366" s="26"/>
    </row>
    <row r="367" spans="2:9" x14ac:dyDescent="0.4">
      <c r="B367" s="26"/>
      <c r="E367" s="26"/>
      <c r="F367" s="26"/>
      <c r="G367" s="26"/>
      <c r="H367" s="26"/>
      <c r="I367" s="26"/>
    </row>
    <row r="368" spans="2:9" x14ac:dyDescent="0.4">
      <c r="B368" s="26"/>
      <c r="E368" s="26"/>
      <c r="F368" s="26"/>
      <c r="G368" s="26"/>
      <c r="H368" s="26"/>
      <c r="I368" s="26"/>
    </row>
    <row r="369" spans="2:9" x14ac:dyDescent="0.4">
      <c r="B369" s="26"/>
      <c r="E369" s="26"/>
      <c r="F369" s="26"/>
      <c r="G369" s="26"/>
      <c r="H369" s="26"/>
      <c r="I369" s="26"/>
    </row>
    <row r="370" spans="2:9" x14ac:dyDescent="0.4">
      <c r="B370" s="26"/>
      <c r="E370" s="26"/>
      <c r="F370" s="26"/>
      <c r="G370" s="26"/>
      <c r="H370" s="26"/>
      <c r="I370" s="26"/>
    </row>
    <row r="371" spans="2:9" x14ac:dyDescent="0.4">
      <c r="B371" s="26"/>
      <c r="E371" s="26"/>
      <c r="F371" s="26"/>
      <c r="G371" s="26"/>
      <c r="H371" s="26"/>
      <c r="I371" s="26"/>
    </row>
    <row r="372" spans="2:9" x14ac:dyDescent="0.4">
      <c r="B372" s="26"/>
      <c r="E372" s="26"/>
      <c r="F372" s="26"/>
      <c r="G372" s="26"/>
      <c r="H372" s="26"/>
      <c r="I372" s="26"/>
    </row>
    <row r="373" spans="2:9" x14ac:dyDescent="0.4">
      <c r="B373" s="26"/>
      <c r="E373" s="26"/>
      <c r="F373" s="26"/>
      <c r="G373" s="26"/>
      <c r="H373" s="26"/>
      <c r="I373" s="26"/>
    </row>
    <row r="374" spans="2:9" x14ac:dyDescent="0.4">
      <c r="B374" s="26"/>
      <c r="E374" s="26"/>
      <c r="F374" s="26"/>
      <c r="G374" s="26"/>
      <c r="H374" s="26"/>
      <c r="I374" s="26"/>
    </row>
    <row r="375" spans="2:9" x14ac:dyDescent="0.4">
      <c r="B375" s="26"/>
      <c r="E375" s="26"/>
      <c r="F375" s="26"/>
      <c r="G375" s="26"/>
      <c r="H375" s="26"/>
      <c r="I375" s="26"/>
    </row>
    <row r="376" spans="2:9" x14ac:dyDescent="0.4">
      <c r="B376" s="26"/>
      <c r="E376" s="26"/>
      <c r="F376" s="26"/>
      <c r="G376" s="26"/>
      <c r="H376" s="26"/>
      <c r="I376" s="26"/>
    </row>
    <row r="377" spans="2:9" x14ac:dyDescent="0.4">
      <c r="B377" s="26"/>
      <c r="E377" s="26"/>
      <c r="F377" s="26"/>
      <c r="G377" s="26"/>
      <c r="H377" s="26"/>
      <c r="I377" s="26"/>
    </row>
    <row r="378" spans="2:9" x14ac:dyDescent="0.4">
      <c r="B378" s="26"/>
      <c r="E378" s="26"/>
      <c r="F378" s="26"/>
      <c r="G378" s="26"/>
      <c r="H378" s="26"/>
      <c r="I378" s="26"/>
    </row>
    <row r="379" spans="2:9" x14ac:dyDescent="0.4">
      <c r="B379" s="26"/>
      <c r="E379" s="26"/>
      <c r="F379" s="26"/>
      <c r="G379" s="26"/>
      <c r="H379" s="26"/>
      <c r="I379" s="26"/>
    </row>
    <row r="380" spans="2:9" x14ac:dyDescent="0.4">
      <c r="B380" s="26"/>
      <c r="E380" s="26"/>
      <c r="F380" s="26"/>
      <c r="G380" s="26"/>
      <c r="H380" s="26"/>
      <c r="I380" s="26"/>
    </row>
    <row r="381" spans="2:9" x14ac:dyDescent="0.4">
      <c r="B381" s="26"/>
      <c r="E381" s="26"/>
      <c r="F381" s="26"/>
      <c r="G381" s="26"/>
      <c r="H381" s="26"/>
      <c r="I381" s="26"/>
    </row>
    <row r="382" spans="2:9" x14ac:dyDescent="0.4">
      <c r="B382" s="26"/>
      <c r="E382" s="26"/>
      <c r="F382" s="26"/>
      <c r="G382" s="26"/>
      <c r="H382" s="26"/>
      <c r="I382" s="26"/>
    </row>
    <row r="383" spans="2:9" x14ac:dyDescent="0.4">
      <c r="B383" s="26"/>
      <c r="E383" s="26"/>
      <c r="F383" s="26"/>
      <c r="G383" s="26"/>
      <c r="H383" s="26"/>
      <c r="I383" s="26"/>
    </row>
    <row r="384" spans="2:9" x14ac:dyDescent="0.4">
      <c r="B384" s="26"/>
      <c r="E384" s="26"/>
      <c r="F384" s="26"/>
      <c r="G384" s="26"/>
      <c r="H384" s="26"/>
      <c r="I384" s="26"/>
    </row>
    <row r="385" spans="2:9" x14ac:dyDescent="0.4">
      <c r="B385" s="26"/>
      <c r="E385" s="26"/>
      <c r="F385" s="26"/>
      <c r="G385" s="26"/>
      <c r="H385" s="26"/>
      <c r="I385" s="26"/>
    </row>
    <row r="386" spans="2:9" x14ac:dyDescent="0.4">
      <c r="B386" s="26"/>
      <c r="E386" s="26"/>
      <c r="F386" s="26"/>
      <c r="G386" s="26"/>
      <c r="H386" s="26"/>
      <c r="I386" s="26"/>
    </row>
    <row r="387" spans="2:9" x14ac:dyDescent="0.4">
      <c r="B387" s="26"/>
      <c r="E387" s="26"/>
      <c r="F387" s="26"/>
      <c r="G387" s="26"/>
      <c r="H387" s="26"/>
      <c r="I387" s="26"/>
    </row>
    <row r="388" spans="2:9" x14ac:dyDescent="0.4">
      <c r="B388" s="26"/>
      <c r="E388" s="26"/>
      <c r="F388" s="26"/>
      <c r="G388" s="26"/>
      <c r="H388" s="26"/>
      <c r="I388" s="26"/>
    </row>
    <row r="389" spans="2:9" x14ac:dyDescent="0.4">
      <c r="B389" s="26"/>
      <c r="E389" s="26"/>
      <c r="F389" s="26"/>
      <c r="G389" s="26"/>
      <c r="H389" s="26"/>
      <c r="I389" s="26"/>
    </row>
    <row r="390" spans="2:9" x14ac:dyDescent="0.4">
      <c r="B390" s="26"/>
      <c r="E390" s="26"/>
      <c r="F390" s="26"/>
      <c r="G390" s="26"/>
      <c r="H390" s="26"/>
      <c r="I390" s="26"/>
    </row>
    <row r="391" spans="2:9" x14ac:dyDescent="0.4">
      <c r="B391" s="26"/>
      <c r="E391" s="26"/>
      <c r="F391" s="26"/>
      <c r="G391" s="26"/>
      <c r="H391" s="26"/>
      <c r="I391" s="26"/>
    </row>
    <row r="392" spans="2:9" x14ac:dyDescent="0.4">
      <c r="B392" s="26"/>
      <c r="E392" s="26"/>
      <c r="F392" s="26"/>
      <c r="G392" s="26"/>
      <c r="H392" s="26"/>
      <c r="I392" s="26"/>
    </row>
    <row r="393" spans="2:9" x14ac:dyDescent="0.4">
      <c r="B393" s="26"/>
      <c r="E393" s="26"/>
      <c r="F393" s="26"/>
      <c r="G393" s="26"/>
      <c r="H393" s="26"/>
      <c r="I393" s="26"/>
    </row>
    <row r="394" spans="2:9" x14ac:dyDescent="0.4">
      <c r="B394" s="26"/>
      <c r="E394" s="26"/>
      <c r="F394" s="26"/>
      <c r="G394" s="26"/>
      <c r="H394" s="26"/>
      <c r="I394" s="26"/>
    </row>
    <row r="395" spans="2:9" x14ac:dyDescent="0.4">
      <c r="B395" s="26"/>
      <c r="E395" s="26"/>
      <c r="F395" s="26"/>
      <c r="G395" s="26"/>
      <c r="H395" s="26"/>
      <c r="I395" s="26"/>
    </row>
    <row r="396" spans="2:9" x14ac:dyDescent="0.4">
      <c r="B396" s="26"/>
      <c r="E396" s="26"/>
      <c r="F396" s="26"/>
      <c r="G396" s="26"/>
      <c r="H396" s="26"/>
      <c r="I396" s="26"/>
    </row>
    <row r="397" spans="2:9" x14ac:dyDescent="0.4">
      <c r="B397" s="26"/>
      <c r="E397" s="26"/>
      <c r="F397" s="26"/>
      <c r="G397" s="26"/>
      <c r="H397" s="26"/>
      <c r="I397" s="26"/>
    </row>
    <row r="398" spans="2:9" x14ac:dyDescent="0.4">
      <c r="B398" s="26"/>
      <c r="E398" s="26"/>
      <c r="F398" s="26"/>
      <c r="G398" s="26"/>
      <c r="H398" s="26"/>
      <c r="I398" s="26"/>
    </row>
    <row r="399" spans="2:9" x14ac:dyDescent="0.4">
      <c r="B399" s="26"/>
      <c r="E399" s="26"/>
      <c r="F399" s="26"/>
      <c r="G399" s="26"/>
      <c r="H399" s="26"/>
      <c r="I399" s="26"/>
    </row>
    <row r="400" spans="2:9" x14ac:dyDescent="0.4">
      <c r="B400" s="26"/>
      <c r="E400" s="26"/>
      <c r="F400" s="26"/>
      <c r="G400" s="26"/>
      <c r="H400" s="26"/>
      <c r="I400" s="26"/>
    </row>
    <row r="401" spans="2:9" x14ac:dyDescent="0.4">
      <c r="B401" s="26"/>
      <c r="E401" s="26"/>
      <c r="F401" s="26"/>
      <c r="G401" s="26"/>
      <c r="H401" s="26"/>
      <c r="I401" s="26"/>
    </row>
    <row r="402" spans="2:9" x14ac:dyDescent="0.4">
      <c r="B402" s="26"/>
      <c r="E402" s="26"/>
      <c r="F402" s="26"/>
      <c r="G402" s="26"/>
      <c r="H402" s="26"/>
      <c r="I402" s="26"/>
    </row>
    <row r="403" spans="2:9" x14ac:dyDescent="0.4">
      <c r="B403" s="26"/>
      <c r="E403" s="26"/>
      <c r="F403" s="26"/>
      <c r="G403" s="26"/>
      <c r="H403" s="26"/>
      <c r="I403" s="26"/>
    </row>
    <row r="404" spans="2:9" x14ac:dyDescent="0.4">
      <c r="B404" s="26"/>
      <c r="E404" s="26"/>
      <c r="F404" s="26"/>
      <c r="G404" s="26"/>
      <c r="H404" s="26"/>
      <c r="I404" s="26"/>
    </row>
    <row r="405" spans="2:9" x14ac:dyDescent="0.4">
      <c r="B405" s="26"/>
      <c r="E405" s="26"/>
      <c r="F405" s="26"/>
      <c r="G405" s="26"/>
      <c r="H405" s="26"/>
      <c r="I405" s="26"/>
    </row>
    <row r="406" spans="2:9" x14ac:dyDescent="0.4">
      <c r="B406" s="26"/>
      <c r="E406" s="26"/>
      <c r="F406" s="26"/>
      <c r="G406" s="26"/>
      <c r="H406" s="26"/>
      <c r="I406" s="26"/>
    </row>
    <row r="407" spans="2:9" x14ac:dyDescent="0.4">
      <c r="B407" s="26"/>
      <c r="E407" s="26"/>
      <c r="F407" s="26"/>
      <c r="G407" s="26"/>
      <c r="H407" s="26"/>
      <c r="I407" s="26"/>
    </row>
    <row r="408" spans="2:9" x14ac:dyDescent="0.4">
      <c r="B408" s="26"/>
      <c r="E408" s="26"/>
      <c r="F408" s="26"/>
      <c r="G408" s="26"/>
      <c r="H408" s="26"/>
      <c r="I408" s="26"/>
    </row>
    <row r="409" spans="2:9" x14ac:dyDescent="0.4">
      <c r="B409" s="26"/>
      <c r="E409" s="26"/>
      <c r="F409" s="26"/>
      <c r="G409" s="26"/>
      <c r="H409" s="26"/>
      <c r="I409" s="26"/>
    </row>
    <row r="410" spans="2:9" x14ac:dyDescent="0.4">
      <c r="B410" s="26"/>
      <c r="E410" s="26"/>
      <c r="F410" s="26"/>
      <c r="G410" s="26"/>
      <c r="H410" s="26"/>
      <c r="I410" s="26"/>
    </row>
    <row r="411" spans="2:9" x14ac:dyDescent="0.4">
      <c r="B411" s="26"/>
      <c r="E411" s="26"/>
      <c r="F411" s="26"/>
      <c r="G411" s="26"/>
      <c r="H411" s="26"/>
      <c r="I411" s="26"/>
    </row>
    <row r="412" spans="2:9" x14ac:dyDescent="0.4">
      <c r="B412" s="26"/>
      <c r="E412" s="26"/>
      <c r="F412" s="26"/>
      <c r="G412" s="26"/>
      <c r="H412" s="26"/>
      <c r="I412" s="26"/>
    </row>
    <row r="413" spans="2:9" x14ac:dyDescent="0.4">
      <c r="B413" s="26"/>
      <c r="E413" s="26"/>
      <c r="F413" s="26"/>
      <c r="G413" s="26"/>
      <c r="H413" s="26"/>
      <c r="I413" s="26"/>
    </row>
    <row r="414" spans="2:9" x14ac:dyDescent="0.4">
      <c r="B414" s="26"/>
      <c r="E414" s="26"/>
      <c r="F414" s="26"/>
      <c r="G414" s="26"/>
      <c r="H414" s="26"/>
      <c r="I414" s="26"/>
    </row>
    <row r="415" spans="2:9" x14ac:dyDescent="0.4">
      <c r="B415" s="26"/>
      <c r="E415" s="26"/>
      <c r="F415" s="26"/>
      <c r="G415" s="26"/>
      <c r="H415" s="26"/>
      <c r="I415" s="26"/>
    </row>
    <row r="416" spans="2:9" x14ac:dyDescent="0.4">
      <c r="B416" s="26"/>
      <c r="E416" s="26"/>
      <c r="F416" s="26"/>
      <c r="G416" s="26"/>
      <c r="H416" s="26"/>
      <c r="I416" s="26"/>
    </row>
    <row r="417" spans="2:9" x14ac:dyDescent="0.4">
      <c r="B417" s="26"/>
      <c r="E417" s="26"/>
      <c r="F417" s="26"/>
      <c r="G417" s="26"/>
      <c r="H417" s="26"/>
      <c r="I417" s="26"/>
    </row>
    <row r="418" spans="2:9" x14ac:dyDescent="0.4">
      <c r="B418" s="26"/>
      <c r="E418" s="26"/>
      <c r="F418" s="26"/>
      <c r="G418" s="26"/>
      <c r="H418" s="26"/>
      <c r="I418" s="26"/>
    </row>
    <row r="419" spans="2:9" x14ac:dyDescent="0.4">
      <c r="B419" s="26"/>
      <c r="E419" s="26"/>
      <c r="F419" s="26"/>
      <c r="G419" s="26"/>
      <c r="H419" s="26"/>
      <c r="I419" s="26"/>
    </row>
    <row r="420" spans="2:9" x14ac:dyDescent="0.4">
      <c r="B420" s="26"/>
      <c r="E420" s="26"/>
      <c r="F420" s="26"/>
      <c r="G420" s="26"/>
      <c r="H420" s="26"/>
      <c r="I420" s="26"/>
    </row>
    <row r="421" spans="2:9" x14ac:dyDescent="0.4">
      <c r="B421" s="26"/>
      <c r="E421" s="26"/>
      <c r="F421" s="26"/>
      <c r="G421" s="26"/>
      <c r="H421" s="26"/>
      <c r="I421" s="26"/>
    </row>
    <row r="422" spans="2:9" x14ac:dyDescent="0.4">
      <c r="B422" s="26"/>
      <c r="E422" s="26"/>
      <c r="F422" s="26"/>
      <c r="G422" s="26"/>
      <c r="H422" s="26"/>
      <c r="I422" s="26"/>
    </row>
    <row r="423" spans="2:9" x14ac:dyDescent="0.4">
      <c r="B423" s="26"/>
      <c r="E423" s="26"/>
      <c r="F423" s="26"/>
      <c r="G423" s="26"/>
      <c r="H423" s="26"/>
      <c r="I423" s="26"/>
    </row>
    <row r="424" spans="2:9" x14ac:dyDescent="0.4">
      <c r="B424" s="26"/>
      <c r="E424" s="26"/>
      <c r="F424" s="26"/>
      <c r="G424" s="26"/>
      <c r="H424" s="26"/>
      <c r="I424" s="26"/>
    </row>
    <row r="425" spans="2:9" x14ac:dyDescent="0.4">
      <c r="B425" s="26"/>
      <c r="E425" s="26"/>
      <c r="F425" s="26"/>
      <c r="G425" s="26"/>
      <c r="H425" s="26"/>
      <c r="I425" s="26"/>
    </row>
    <row r="426" spans="2:9" x14ac:dyDescent="0.4">
      <c r="B426" s="26"/>
      <c r="E426" s="26"/>
      <c r="F426" s="26"/>
      <c r="G426" s="26"/>
      <c r="H426" s="26"/>
      <c r="I426" s="26"/>
    </row>
    <row r="427" spans="2:9" x14ac:dyDescent="0.4">
      <c r="B427" s="26"/>
      <c r="E427" s="26"/>
      <c r="F427" s="26"/>
      <c r="G427" s="26"/>
      <c r="H427" s="26"/>
      <c r="I427" s="26"/>
    </row>
    <row r="428" spans="2:9" x14ac:dyDescent="0.4">
      <c r="B428" s="26"/>
      <c r="E428" s="26"/>
      <c r="F428" s="26"/>
      <c r="G428" s="26"/>
      <c r="H428" s="26"/>
      <c r="I428" s="26"/>
    </row>
    <row r="429" spans="2:9" x14ac:dyDescent="0.4">
      <c r="B429" s="26"/>
      <c r="E429" s="26"/>
      <c r="F429" s="26"/>
      <c r="G429" s="26"/>
      <c r="H429" s="26"/>
      <c r="I429" s="26"/>
    </row>
    <row r="430" spans="2:9" x14ac:dyDescent="0.4">
      <c r="B430" s="26"/>
      <c r="E430" s="26"/>
      <c r="F430" s="26"/>
      <c r="G430" s="26"/>
      <c r="H430" s="26"/>
      <c r="I430" s="26"/>
    </row>
    <row r="431" spans="2:9" x14ac:dyDescent="0.4">
      <c r="B431" s="26"/>
      <c r="E431" s="26"/>
      <c r="F431" s="26"/>
      <c r="G431" s="26"/>
      <c r="H431" s="26"/>
      <c r="I431" s="26"/>
    </row>
    <row r="432" spans="2:9" x14ac:dyDescent="0.4">
      <c r="B432" s="26"/>
      <c r="E432" s="26"/>
      <c r="F432" s="26"/>
      <c r="G432" s="26"/>
      <c r="H432" s="26"/>
      <c r="I432" s="26"/>
    </row>
    <row r="433" spans="2:9" x14ac:dyDescent="0.4">
      <c r="B433" s="26"/>
      <c r="E433" s="26"/>
      <c r="F433" s="26"/>
      <c r="G433" s="26"/>
      <c r="H433" s="26"/>
      <c r="I433" s="26"/>
    </row>
    <row r="434" spans="2:9" x14ac:dyDescent="0.4">
      <c r="B434" s="26"/>
      <c r="E434" s="26"/>
      <c r="F434" s="26"/>
      <c r="G434" s="26"/>
      <c r="H434" s="26"/>
      <c r="I434" s="26"/>
    </row>
    <row r="435" spans="2:9" x14ac:dyDescent="0.4">
      <c r="B435" s="26"/>
      <c r="E435" s="26"/>
      <c r="F435" s="26"/>
      <c r="G435" s="26"/>
      <c r="H435" s="26"/>
      <c r="I435" s="26"/>
    </row>
    <row r="436" spans="2:9" x14ac:dyDescent="0.4">
      <c r="B436" s="26"/>
      <c r="E436" s="26"/>
      <c r="F436" s="26"/>
      <c r="G436" s="26"/>
      <c r="H436" s="26"/>
      <c r="I436" s="26"/>
    </row>
    <row r="437" spans="2:9" x14ac:dyDescent="0.4">
      <c r="B437" s="26"/>
      <c r="E437" s="26"/>
      <c r="F437" s="26"/>
      <c r="G437" s="26"/>
      <c r="H437" s="26"/>
      <c r="I437" s="26"/>
    </row>
    <row r="438" spans="2:9" x14ac:dyDescent="0.4">
      <c r="B438" s="26"/>
      <c r="E438" s="26"/>
      <c r="F438" s="26"/>
      <c r="G438" s="26"/>
      <c r="H438" s="26"/>
      <c r="I438" s="26"/>
    </row>
    <row r="439" spans="2:9" x14ac:dyDescent="0.4">
      <c r="B439" s="26"/>
      <c r="E439" s="26"/>
      <c r="F439" s="26"/>
      <c r="G439" s="26"/>
      <c r="H439" s="26"/>
      <c r="I439" s="26"/>
    </row>
    <row r="440" spans="2:9" x14ac:dyDescent="0.4">
      <c r="B440" s="26"/>
      <c r="E440" s="26"/>
      <c r="F440" s="26"/>
      <c r="G440" s="26"/>
      <c r="H440" s="26"/>
      <c r="I440" s="26"/>
    </row>
    <row r="441" spans="2:9" x14ac:dyDescent="0.4">
      <c r="B441" s="26"/>
      <c r="E441" s="26"/>
      <c r="F441" s="26"/>
      <c r="G441" s="26"/>
      <c r="H441" s="26"/>
      <c r="I441" s="26"/>
    </row>
    <row r="442" spans="2:9" x14ac:dyDescent="0.4">
      <c r="B442" s="26"/>
      <c r="E442" s="26"/>
      <c r="F442" s="26"/>
      <c r="G442" s="26"/>
      <c r="H442" s="26"/>
      <c r="I442" s="26"/>
    </row>
    <row r="443" spans="2:9" x14ac:dyDescent="0.4">
      <c r="B443" s="26"/>
      <c r="E443" s="26"/>
      <c r="F443" s="26"/>
      <c r="G443" s="26"/>
      <c r="H443" s="26"/>
      <c r="I443" s="26"/>
    </row>
    <row r="444" spans="2:9" x14ac:dyDescent="0.4">
      <c r="B444" s="26"/>
      <c r="E444" s="26"/>
      <c r="F444" s="26"/>
      <c r="G444" s="26"/>
      <c r="H444" s="26"/>
      <c r="I444" s="26"/>
    </row>
    <row r="445" spans="2:9" x14ac:dyDescent="0.4">
      <c r="B445" s="26"/>
      <c r="E445" s="26"/>
      <c r="F445" s="26"/>
      <c r="G445" s="26"/>
      <c r="H445" s="26"/>
      <c r="I445" s="26"/>
    </row>
    <row r="446" spans="2:9" x14ac:dyDescent="0.4">
      <c r="B446" s="26"/>
      <c r="E446" s="26"/>
      <c r="F446" s="26"/>
      <c r="G446" s="26"/>
      <c r="H446" s="26"/>
      <c r="I446" s="26"/>
    </row>
    <row r="447" spans="2:9" x14ac:dyDescent="0.4">
      <c r="B447" s="26"/>
      <c r="E447" s="26"/>
      <c r="F447" s="26"/>
      <c r="G447" s="26"/>
      <c r="H447" s="26"/>
      <c r="I447" s="26"/>
    </row>
    <row r="448" spans="2:9" x14ac:dyDescent="0.4">
      <c r="B448" s="26"/>
      <c r="E448" s="26"/>
      <c r="F448" s="26"/>
      <c r="G448" s="26"/>
      <c r="H448" s="26"/>
      <c r="I448" s="26"/>
    </row>
    <row r="449" spans="2:9" x14ac:dyDescent="0.4">
      <c r="B449" s="26"/>
      <c r="E449" s="26"/>
      <c r="F449" s="26"/>
      <c r="G449" s="26"/>
      <c r="H449" s="26"/>
      <c r="I449" s="26"/>
    </row>
    <row r="450" spans="2:9" x14ac:dyDescent="0.4">
      <c r="B450" s="26"/>
      <c r="E450" s="26"/>
      <c r="F450" s="26"/>
      <c r="G450" s="26"/>
      <c r="H450" s="26"/>
      <c r="I450" s="26"/>
    </row>
    <row r="451" spans="2:9" x14ac:dyDescent="0.4">
      <c r="B451" s="26"/>
      <c r="E451" s="26"/>
      <c r="F451" s="26"/>
      <c r="G451" s="26"/>
      <c r="H451" s="26"/>
      <c r="I451" s="26"/>
    </row>
    <row r="452" spans="2:9" x14ac:dyDescent="0.4">
      <c r="B452" s="26"/>
      <c r="E452" s="26"/>
      <c r="F452" s="26"/>
      <c r="G452" s="26"/>
      <c r="H452" s="26"/>
      <c r="I452" s="26"/>
    </row>
    <row r="453" spans="2:9" x14ac:dyDescent="0.4">
      <c r="B453" s="26"/>
      <c r="E453" s="26"/>
      <c r="F453" s="26"/>
      <c r="G453" s="26"/>
      <c r="H453" s="26"/>
      <c r="I453" s="26"/>
    </row>
    <row r="454" spans="2:9" x14ac:dyDescent="0.4">
      <c r="B454" s="26"/>
      <c r="E454" s="26"/>
      <c r="F454" s="26"/>
      <c r="G454" s="26"/>
      <c r="H454" s="26"/>
      <c r="I454" s="26"/>
    </row>
    <row r="455" spans="2:9" x14ac:dyDescent="0.4">
      <c r="B455" s="26"/>
      <c r="E455" s="26"/>
      <c r="F455" s="26"/>
      <c r="G455" s="26"/>
      <c r="H455" s="26"/>
      <c r="I455" s="26"/>
    </row>
    <row r="456" spans="2:9" x14ac:dyDescent="0.4">
      <c r="B456" s="26"/>
      <c r="E456" s="26"/>
      <c r="F456" s="26"/>
      <c r="G456" s="26"/>
      <c r="H456" s="26"/>
      <c r="I456" s="26"/>
    </row>
    <row r="457" spans="2:9" x14ac:dyDescent="0.4">
      <c r="B457" s="26"/>
      <c r="E457" s="26"/>
      <c r="F457" s="26"/>
      <c r="G457" s="26"/>
      <c r="H457" s="26"/>
      <c r="I457" s="26"/>
    </row>
    <row r="458" spans="2:9" x14ac:dyDescent="0.4">
      <c r="B458" s="26"/>
      <c r="E458" s="26"/>
      <c r="F458" s="26"/>
      <c r="G458" s="26"/>
      <c r="H458" s="26"/>
      <c r="I458" s="26"/>
    </row>
    <row r="459" spans="2:9" x14ac:dyDescent="0.4">
      <c r="B459" s="26"/>
      <c r="E459" s="26"/>
      <c r="F459" s="26"/>
      <c r="G459" s="26"/>
      <c r="H459" s="26"/>
      <c r="I459" s="26"/>
    </row>
    <row r="460" spans="2:9" x14ac:dyDescent="0.4">
      <c r="B460" s="26"/>
      <c r="E460" s="26"/>
      <c r="F460" s="26"/>
      <c r="G460" s="26"/>
      <c r="H460" s="26"/>
      <c r="I460" s="26"/>
    </row>
    <row r="461" spans="2:9" x14ac:dyDescent="0.4">
      <c r="B461" s="26"/>
      <c r="E461" s="26"/>
      <c r="F461" s="26"/>
      <c r="G461" s="26"/>
      <c r="H461" s="26"/>
      <c r="I461" s="26"/>
    </row>
    <row r="462" spans="2:9" x14ac:dyDescent="0.4">
      <c r="B462" s="26"/>
      <c r="E462" s="26"/>
      <c r="F462" s="26"/>
      <c r="G462" s="26"/>
      <c r="H462" s="26"/>
      <c r="I462" s="26"/>
    </row>
    <row r="463" spans="2:9" x14ac:dyDescent="0.4">
      <c r="B463" s="26"/>
      <c r="E463" s="26"/>
      <c r="F463" s="26"/>
      <c r="G463" s="26"/>
      <c r="H463" s="26"/>
      <c r="I463" s="26"/>
    </row>
    <row r="464" spans="2:9" x14ac:dyDescent="0.4">
      <c r="B464" s="26"/>
      <c r="E464" s="26"/>
      <c r="F464" s="26"/>
      <c r="G464" s="26"/>
      <c r="H464" s="26"/>
      <c r="I464" s="26"/>
    </row>
    <row r="465" spans="2:9" x14ac:dyDescent="0.4">
      <c r="B465" s="26"/>
      <c r="E465" s="26"/>
      <c r="F465" s="26"/>
      <c r="G465" s="26"/>
      <c r="H465" s="26"/>
      <c r="I465" s="26"/>
    </row>
    <row r="466" spans="2:9" x14ac:dyDescent="0.4">
      <c r="B466" s="26"/>
      <c r="E466" s="26"/>
      <c r="F466" s="26"/>
      <c r="G466" s="26"/>
      <c r="H466" s="26"/>
      <c r="I466" s="26"/>
    </row>
    <row r="467" spans="2:9" x14ac:dyDescent="0.4">
      <c r="B467" s="26"/>
      <c r="E467" s="26"/>
      <c r="F467" s="26"/>
      <c r="G467" s="26"/>
      <c r="H467" s="26"/>
      <c r="I467" s="26"/>
    </row>
    <row r="468" spans="2:9" x14ac:dyDescent="0.4">
      <c r="B468" s="26"/>
      <c r="E468" s="26"/>
      <c r="F468" s="26"/>
      <c r="G468" s="26"/>
      <c r="H468" s="26"/>
      <c r="I468" s="26"/>
    </row>
    <row r="469" spans="2:9" x14ac:dyDescent="0.4">
      <c r="B469" s="26"/>
      <c r="E469" s="26"/>
      <c r="F469" s="26"/>
      <c r="G469" s="26"/>
      <c r="H469" s="26"/>
      <c r="I469" s="26"/>
    </row>
    <row r="470" spans="2:9" x14ac:dyDescent="0.4">
      <c r="B470" s="26"/>
      <c r="E470" s="26"/>
      <c r="F470" s="26"/>
      <c r="G470" s="26"/>
      <c r="H470" s="26"/>
      <c r="I470" s="26"/>
    </row>
    <row r="471" spans="2:9" x14ac:dyDescent="0.4">
      <c r="B471" s="26"/>
      <c r="E471" s="26"/>
      <c r="F471" s="26"/>
      <c r="G471" s="26"/>
      <c r="H471" s="26"/>
      <c r="I471" s="26"/>
    </row>
    <row r="472" spans="2:9" x14ac:dyDescent="0.4">
      <c r="B472" s="26"/>
      <c r="E472" s="26"/>
      <c r="F472" s="26"/>
      <c r="G472" s="26"/>
      <c r="H472" s="26"/>
      <c r="I472" s="26"/>
    </row>
    <row r="473" spans="2:9" x14ac:dyDescent="0.4">
      <c r="B473" s="26"/>
      <c r="E473" s="26"/>
      <c r="F473" s="26"/>
      <c r="G473" s="26"/>
      <c r="H473" s="26"/>
      <c r="I473" s="26"/>
    </row>
    <row r="474" spans="2:9" x14ac:dyDescent="0.4">
      <c r="B474" s="26"/>
      <c r="E474" s="26"/>
      <c r="F474" s="26"/>
      <c r="G474" s="26"/>
      <c r="H474" s="26"/>
      <c r="I474" s="26"/>
    </row>
    <row r="475" spans="2:9" x14ac:dyDescent="0.4">
      <c r="B475" s="26"/>
      <c r="E475" s="26"/>
      <c r="F475" s="26"/>
      <c r="G475" s="26"/>
      <c r="H475" s="26"/>
      <c r="I475" s="26"/>
    </row>
    <row r="476" spans="2:9" x14ac:dyDescent="0.4">
      <c r="B476" s="26"/>
      <c r="E476" s="26"/>
      <c r="F476" s="26"/>
      <c r="G476" s="26"/>
      <c r="H476" s="26"/>
      <c r="I476" s="26"/>
    </row>
    <row r="477" spans="2:9" x14ac:dyDescent="0.4">
      <c r="B477" s="26"/>
      <c r="E477" s="26"/>
      <c r="F477" s="26"/>
      <c r="G477" s="26"/>
      <c r="H477" s="26"/>
      <c r="I477" s="26"/>
    </row>
    <row r="478" spans="2:9" x14ac:dyDescent="0.4">
      <c r="B478" s="26"/>
      <c r="E478" s="26"/>
      <c r="F478" s="26"/>
      <c r="G478" s="26"/>
      <c r="H478" s="26"/>
      <c r="I478" s="26"/>
    </row>
    <row r="479" spans="2:9" x14ac:dyDescent="0.4">
      <c r="B479" s="26"/>
      <c r="E479" s="26"/>
      <c r="F479" s="26"/>
      <c r="G479" s="26"/>
      <c r="H479" s="26"/>
      <c r="I479" s="26"/>
    </row>
    <row r="480" spans="2:9" x14ac:dyDescent="0.4">
      <c r="B480" s="26"/>
      <c r="E480" s="26"/>
      <c r="F480" s="26"/>
      <c r="G480" s="26"/>
      <c r="H480" s="26"/>
      <c r="I480" s="26"/>
    </row>
    <row r="481" spans="2:9" x14ac:dyDescent="0.4">
      <c r="B481" s="26"/>
      <c r="E481" s="26"/>
      <c r="F481" s="26"/>
      <c r="G481" s="26"/>
      <c r="H481" s="26"/>
      <c r="I481" s="26"/>
    </row>
    <row r="482" spans="2:9" x14ac:dyDescent="0.4">
      <c r="B482" s="26"/>
      <c r="E482" s="26"/>
      <c r="F482" s="26"/>
      <c r="G482" s="26"/>
      <c r="H482" s="26"/>
      <c r="I482" s="26"/>
    </row>
    <row r="483" spans="2:9" x14ac:dyDescent="0.4">
      <c r="B483" s="26"/>
      <c r="E483" s="26"/>
      <c r="F483" s="26"/>
      <c r="G483" s="26"/>
      <c r="H483" s="26"/>
      <c r="I483" s="26"/>
    </row>
    <row r="484" spans="2:9" x14ac:dyDescent="0.4">
      <c r="B484" s="26"/>
      <c r="E484" s="26"/>
      <c r="F484" s="26"/>
      <c r="G484" s="26"/>
      <c r="H484" s="26"/>
      <c r="I484" s="26"/>
    </row>
    <row r="485" spans="2:9" x14ac:dyDescent="0.4">
      <c r="B485" s="26"/>
      <c r="E485" s="26"/>
      <c r="F485" s="26"/>
      <c r="G485" s="26"/>
      <c r="H485" s="26"/>
      <c r="I485" s="26"/>
    </row>
    <row r="486" spans="2:9" x14ac:dyDescent="0.4">
      <c r="B486" s="26"/>
      <c r="E486" s="26"/>
      <c r="F486" s="26"/>
      <c r="G486" s="26"/>
      <c r="H486" s="26"/>
      <c r="I486" s="26"/>
    </row>
    <row r="487" spans="2:9" x14ac:dyDescent="0.4">
      <c r="B487" s="26"/>
      <c r="E487" s="26"/>
      <c r="F487" s="26"/>
      <c r="G487" s="26"/>
      <c r="H487" s="26"/>
      <c r="I487" s="26"/>
    </row>
    <row r="488" spans="2:9" x14ac:dyDescent="0.4">
      <c r="B488" s="26"/>
      <c r="E488" s="26"/>
      <c r="F488" s="26"/>
      <c r="G488" s="26"/>
      <c r="H488" s="26"/>
      <c r="I488" s="26"/>
    </row>
    <row r="489" spans="2:9" x14ac:dyDescent="0.4">
      <c r="B489" s="26"/>
      <c r="E489" s="26"/>
      <c r="F489" s="26"/>
      <c r="G489" s="26"/>
      <c r="H489" s="26"/>
      <c r="I489" s="26"/>
    </row>
    <row r="490" spans="2:9" x14ac:dyDescent="0.4">
      <c r="B490" s="26"/>
      <c r="E490" s="26"/>
      <c r="F490" s="26"/>
      <c r="G490" s="26"/>
      <c r="H490" s="26"/>
      <c r="I490" s="26"/>
    </row>
    <row r="491" spans="2:9" x14ac:dyDescent="0.4">
      <c r="B491" s="26"/>
      <c r="E491" s="26"/>
      <c r="F491" s="26"/>
      <c r="G491" s="26"/>
      <c r="H491" s="26"/>
      <c r="I491" s="26"/>
    </row>
    <row r="492" spans="2:9" x14ac:dyDescent="0.4">
      <c r="B492" s="26"/>
      <c r="E492" s="26"/>
      <c r="F492" s="26"/>
      <c r="G492" s="26"/>
      <c r="H492" s="26"/>
      <c r="I492" s="26"/>
    </row>
    <row r="493" spans="2:9" x14ac:dyDescent="0.4">
      <c r="B493" s="26"/>
      <c r="E493" s="26"/>
      <c r="F493" s="26"/>
      <c r="G493" s="26"/>
      <c r="H493" s="26"/>
      <c r="I493" s="26"/>
    </row>
    <row r="494" spans="2:9" x14ac:dyDescent="0.4">
      <c r="B494" s="26"/>
      <c r="E494" s="26"/>
      <c r="F494" s="26"/>
      <c r="G494" s="26"/>
      <c r="H494" s="26"/>
      <c r="I494" s="26"/>
    </row>
    <row r="495" spans="2:9" x14ac:dyDescent="0.4">
      <c r="B495" s="26"/>
      <c r="E495" s="26"/>
      <c r="F495" s="26"/>
      <c r="G495" s="26"/>
      <c r="H495" s="26"/>
      <c r="I495" s="26"/>
    </row>
    <row r="496" spans="2:9" x14ac:dyDescent="0.4">
      <c r="B496" s="26"/>
      <c r="E496" s="26"/>
      <c r="F496" s="26"/>
      <c r="G496" s="26"/>
      <c r="H496" s="26"/>
      <c r="I496" s="26"/>
    </row>
    <row r="497" spans="2:9" x14ac:dyDescent="0.4">
      <c r="B497" s="26"/>
      <c r="E497" s="26"/>
      <c r="F497" s="26"/>
      <c r="G497" s="26"/>
      <c r="H497" s="26"/>
      <c r="I497" s="26"/>
    </row>
    <row r="498" spans="2:9" x14ac:dyDescent="0.4">
      <c r="B498" s="26"/>
      <c r="E498" s="26"/>
      <c r="F498" s="26"/>
      <c r="G498" s="26"/>
      <c r="H498" s="26"/>
      <c r="I498" s="26"/>
    </row>
    <row r="499" spans="2:9" x14ac:dyDescent="0.4">
      <c r="B499" s="26"/>
      <c r="E499" s="26"/>
      <c r="F499" s="26"/>
      <c r="G499" s="26"/>
      <c r="H499" s="26"/>
      <c r="I499" s="26"/>
    </row>
    <row r="500" spans="2:9" x14ac:dyDescent="0.4">
      <c r="B500" s="26"/>
      <c r="E500" s="26"/>
      <c r="F500" s="26"/>
      <c r="G500" s="26"/>
      <c r="H500" s="26"/>
      <c r="I500" s="26"/>
    </row>
    <row r="501" spans="2:9" x14ac:dyDescent="0.4">
      <c r="B501" s="26"/>
      <c r="E501" s="26"/>
      <c r="F501" s="26"/>
      <c r="G501" s="26"/>
      <c r="H501" s="26"/>
      <c r="I501" s="26"/>
    </row>
    <row r="502" spans="2:9" x14ac:dyDescent="0.4">
      <c r="B502" s="26"/>
      <c r="E502" s="26"/>
      <c r="F502" s="26"/>
      <c r="G502" s="26"/>
      <c r="H502" s="26"/>
      <c r="I502" s="26"/>
    </row>
    <row r="503" spans="2:9" x14ac:dyDescent="0.4">
      <c r="B503" s="26"/>
      <c r="E503" s="26"/>
      <c r="F503" s="26"/>
      <c r="G503" s="26"/>
      <c r="H503" s="26"/>
      <c r="I503" s="26"/>
    </row>
    <row r="504" spans="2:9" x14ac:dyDescent="0.4">
      <c r="B504" s="26"/>
      <c r="E504" s="26"/>
      <c r="F504" s="26"/>
      <c r="G504" s="26"/>
      <c r="H504" s="26"/>
      <c r="I504" s="26"/>
    </row>
    <row r="505" spans="2:9" x14ac:dyDescent="0.4">
      <c r="B505" s="26"/>
      <c r="E505" s="26"/>
      <c r="F505" s="26"/>
      <c r="G505" s="26"/>
      <c r="H505" s="26"/>
      <c r="I505" s="26"/>
    </row>
    <row r="506" spans="2:9" x14ac:dyDescent="0.4">
      <c r="B506" s="26"/>
      <c r="E506" s="26"/>
      <c r="F506" s="26"/>
      <c r="G506" s="26"/>
      <c r="H506" s="26"/>
      <c r="I506" s="26"/>
    </row>
    <row r="507" spans="2:9" x14ac:dyDescent="0.4">
      <c r="B507" s="26"/>
      <c r="E507" s="26"/>
      <c r="F507" s="26"/>
      <c r="G507" s="26"/>
      <c r="H507" s="26"/>
      <c r="I507" s="26"/>
    </row>
    <row r="508" spans="2:9" x14ac:dyDescent="0.4">
      <c r="B508" s="26"/>
      <c r="E508" s="26"/>
      <c r="F508" s="26"/>
      <c r="G508" s="26"/>
      <c r="H508" s="26"/>
      <c r="I508" s="26"/>
    </row>
    <row r="509" spans="2:9" x14ac:dyDescent="0.4">
      <c r="B509" s="26"/>
      <c r="E509" s="26"/>
      <c r="F509" s="26"/>
      <c r="G509" s="26"/>
      <c r="H509" s="26"/>
      <c r="I509" s="26"/>
    </row>
    <row r="510" spans="2:9" x14ac:dyDescent="0.4">
      <c r="B510" s="26"/>
      <c r="E510" s="26"/>
      <c r="F510" s="26"/>
      <c r="G510" s="26"/>
      <c r="H510" s="26"/>
      <c r="I510" s="26"/>
    </row>
    <row r="511" spans="2:9" x14ac:dyDescent="0.4">
      <c r="B511" s="26"/>
      <c r="E511" s="26"/>
      <c r="F511" s="26"/>
      <c r="G511" s="26"/>
      <c r="H511" s="26"/>
      <c r="I511" s="26"/>
    </row>
    <row r="512" spans="2:9" x14ac:dyDescent="0.4">
      <c r="B512" s="26"/>
      <c r="E512" s="26"/>
      <c r="F512" s="26"/>
      <c r="G512" s="26"/>
      <c r="H512" s="26"/>
      <c r="I512" s="26"/>
    </row>
    <row r="513" spans="2:9" x14ac:dyDescent="0.4">
      <c r="B513" s="26"/>
      <c r="E513" s="26"/>
      <c r="F513" s="26"/>
      <c r="G513" s="26"/>
      <c r="H513" s="26"/>
      <c r="I513" s="26"/>
    </row>
    <row r="514" spans="2:9" x14ac:dyDescent="0.4">
      <c r="B514" s="26"/>
      <c r="E514" s="26"/>
      <c r="F514" s="26"/>
      <c r="G514" s="26"/>
      <c r="H514" s="26"/>
      <c r="I514" s="26"/>
    </row>
    <row r="515" spans="2:9" x14ac:dyDescent="0.4">
      <c r="B515" s="26"/>
      <c r="E515" s="26"/>
      <c r="F515" s="26"/>
      <c r="G515" s="26"/>
      <c r="H515" s="26"/>
      <c r="I515" s="26"/>
    </row>
    <row r="516" spans="2:9" x14ac:dyDescent="0.4">
      <c r="B516" s="26"/>
      <c r="E516" s="26"/>
      <c r="F516" s="26"/>
      <c r="G516" s="26"/>
      <c r="H516" s="26"/>
      <c r="I516" s="26"/>
    </row>
    <row r="517" spans="2:9" x14ac:dyDescent="0.4">
      <c r="B517" s="26"/>
      <c r="E517" s="26"/>
      <c r="F517" s="26"/>
      <c r="G517" s="26"/>
      <c r="H517" s="26"/>
      <c r="I517" s="26"/>
    </row>
    <row r="518" spans="2:9" x14ac:dyDescent="0.4">
      <c r="B518" s="26"/>
      <c r="E518" s="26"/>
      <c r="F518" s="26"/>
      <c r="G518" s="26"/>
      <c r="H518" s="26"/>
      <c r="I518" s="26"/>
    </row>
    <row r="519" spans="2:9" x14ac:dyDescent="0.4">
      <c r="B519" s="26"/>
      <c r="E519" s="26"/>
      <c r="F519" s="26"/>
      <c r="G519" s="26"/>
      <c r="H519" s="26"/>
      <c r="I519" s="26"/>
    </row>
    <row r="520" spans="2:9" x14ac:dyDescent="0.4">
      <c r="B520" s="26"/>
      <c r="E520" s="26"/>
      <c r="F520" s="26"/>
      <c r="G520" s="26"/>
      <c r="H520" s="26"/>
      <c r="I520" s="26"/>
    </row>
    <row r="521" spans="2:9" x14ac:dyDescent="0.4">
      <c r="B521" s="26"/>
      <c r="E521" s="26"/>
      <c r="F521" s="26"/>
      <c r="G521" s="26"/>
      <c r="H521" s="26"/>
      <c r="I521" s="26"/>
    </row>
    <row r="522" spans="2:9" x14ac:dyDescent="0.4">
      <c r="B522" s="26"/>
      <c r="E522" s="26"/>
      <c r="F522" s="26"/>
      <c r="G522" s="26"/>
      <c r="H522" s="26"/>
      <c r="I522" s="26"/>
    </row>
    <row r="523" spans="2:9" x14ac:dyDescent="0.4">
      <c r="B523" s="26"/>
      <c r="E523" s="26"/>
      <c r="F523" s="26"/>
      <c r="G523" s="26"/>
      <c r="H523" s="26"/>
      <c r="I523" s="26"/>
    </row>
    <row r="524" spans="2:9" x14ac:dyDescent="0.4">
      <c r="B524" s="26"/>
      <c r="E524" s="26"/>
      <c r="F524" s="26"/>
      <c r="G524" s="26"/>
      <c r="H524" s="26"/>
      <c r="I524" s="26"/>
    </row>
    <row r="525" spans="2:9" x14ac:dyDescent="0.4">
      <c r="B525" s="26"/>
      <c r="E525" s="26"/>
      <c r="F525" s="26"/>
      <c r="G525" s="26"/>
      <c r="H525" s="26"/>
      <c r="I525" s="26"/>
    </row>
    <row r="526" spans="2:9" x14ac:dyDescent="0.4">
      <c r="B526" s="26"/>
      <c r="E526" s="26"/>
      <c r="F526" s="26"/>
      <c r="G526" s="26"/>
      <c r="H526" s="26"/>
      <c r="I526" s="26"/>
    </row>
    <row r="527" spans="2:9" x14ac:dyDescent="0.4">
      <c r="B527" s="26"/>
      <c r="E527" s="26"/>
      <c r="F527" s="26"/>
      <c r="G527" s="26"/>
      <c r="H527" s="26"/>
      <c r="I527" s="26"/>
    </row>
    <row r="528" spans="2:9" x14ac:dyDescent="0.4">
      <c r="B528" s="26"/>
      <c r="E528" s="26"/>
      <c r="F528" s="26"/>
      <c r="G528" s="26"/>
      <c r="H528" s="26"/>
      <c r="I528" s="26"/>
    </row>
    <row r="529" spans="2:9" x14ac:dyDescent="0.4">
      <c r="B529" s="26"/>
      <c r="E529" s="26"/>
      <c r="F529" s="26"/>
      <c r="G529" s="26"/>
      <c r="H529" s="26"/>
      <c r="I529" s="26"/>
    </row>
    <row r="530" spans="2:9" x14ac:dyDescent="0.4">
      <c r="B530" s="26"/>
      <c r="E530" s="26"/>
      <c r="F530" s="26"/>
      <c r="G530" s="26"/>
      <c r="H530" s="26"/>
      <c r="I530" s="26"/>
    </row>
    <row r="531" spans="2:9" x14ac:dyDescent="0.4">
      <c r="B531" s="26"/>
      <c r="E531" s="26"/>
      <c r="F531" s="26"/>
      <c r="G531" s="26"/>
      <c r="H531" s="26"/>
      <c r="I531" s="26"/>
    </row>
    <row r="532" spans="2:9" x14ac:dyDescent="0.4">
      <c r="B532" s="26"/>
      <c r="E532" s="26"/>
      <c r="F532" s="26"/>
      <c r="G532" s="26"/>
      <c r="H532" s="26"/>
      <c r="I532" s="26"/>
    </row>
    <row r="533" spans="2:9" x14ac:dyDescent="0.4">
      <c r="B533" s="26"/>
      <c r="E533" s="26"/>
      <c r="F533" s="26"/>
      <c r="G533" s="26"/>
      <c r="H533" s="26"/>
      <c r="I533" s="26"/>
    </row>
    <row r="534" spans="2:9" x14ac:dyDescent="0.4">
      <c r="B534" s="26"/>
      <c r="E534" s="26"/>
      <c r="F534" s="26"/>
      <c r="G534" s="26"/>
      <c r="H534" s="26"/>
      <c r="I534" s="26"/>
    </row>
    <row r="535" spans="2:9" x14ac:dyDescent="0.4">
      <c r="B535" s="26"/>
      <c r="E535" s="26"/>
      <c r="F535" s="26"/>
      <c r="G535" s="26"/>
      <c r="H535" s="26"/>
      <c r="I535" s="26"/>
    </row>
    <row r="536" spans="2:9" x14ac:dyDescent="0.4">
      <c r="B536" s="26"/>
      <c r="E536" s="26"/>
      <c r="F536" s="26"/>
      <c r="G536" s="26"/>
      <c r="H536" s="26"/>
      <c r="I536" s="26"/>
    </row>
    <row r="537" spans="2:9" x14ac:dyDescent="0.4">
      <c r="B537" s="26"/>
      <c r="E537" s="26"/>
      <c r="F537" s="26"/>
      <c r="G537" s="26"/>
      <c r="H537" s="26"/>
      <c r="I537" s="26"/>
    </row>
    <row r="538" spans="2:9" x14ac:dyDescent="0.4">
      <c r="B538" s="26"/>
      <c r="E538" s="26"/>
      <c r="F538" s="26"/>
      <c r="G538" s="26"/>
      <c r="H538" s="26"/>
      <c r="I538" s="26"/>
    </row>
    <row r="539" spans="2:9" x14ac:dyDescent="0.4">
      <c r="B539" s="26"/>
      <c r="E539" s="26"/>
      <c r="F539" s="26"/>
      <c r="G539" s="26"/>
      <c r="H539" s="26"/>
      <c r="I539" s="26"/>
    </row>
    <row r="540" spans="2:9" x14ac:dyDescent="0.4">
      <c r="B540" s="26"/>
      <c r="E540" s="26"/>
      <c r="F540" s="26"/>
      <c r="G540" s="26"/>
      <c r="H540" s="26"/>
      <c r="I540" s="26"/>
    </row>
    <row r="541" spans="2:9" x14ac:dyDescent="0.4">
      <c r="B541" s="26"/>
      <c r="E541" s="26"/>
      <c r="F541" s="26"/>
      <c r="G541" s="26"/>
      <c r="H541" s="26"/>
      <c r="I541" s="26"/>
    </row>
    <row r="542" spans="2:9" x14ac:dyDescent="0.4">
      <c r="B542" s="26"/>
      <c r="E542" s="26"/>
      <c r="F542" s="26"/>
      <c r="G542" s="26"/>
      <c r="H542" s="26"/>
      <c r="I542" s="26"/>
    </row>
    <row r="543" spans="2:9" x14ac:dyDescent="0.4">
      <c r="B543" s="26"/>
      <c r="E543" s="26"/>
      <c r="F543" s="26"/>
      <c r="G543" s="26"/>
      <c r="H543" s="26"/>
      <c r="I543" s="26"/>
    </row>
    <row r="544" spans="2:9" x14ac:dyDescent="0.4">
      <c r="B544" s="26"/>
      <c r="E544" s="26"/>
      <c r="F544" s="26"/>
      <c r="G544" s="26"/>
      <c r="H544" s="26"/>
      <c r="I544" s="26"/>
    </row>
    <row r="545" spans="2:9" x14ac:dyDescent="0.4">
      <c r="B545" s="26"/>
      <c r="E545" s="26"/>
      <c r="F545" s="26"/>
      <c r="G545" s="26"/>
      <c r="H545" s="26"/>
      <c r="I545" s="26"/>
    </row>
    <row r="546" spans="2:9" x14ac:dyDescent="0.4">
      <c r="B546" s="26"/>
      <c r="E546" s="26"/>
      <c r="F546" s="26"/>
      <c r="G546" s="26"/>
      <c r="H546" s="26"/>
      <c r="I546" s="26"/>
    </row>
    <row r="547" spans="2:9" x14ac:dyDescent="0.4">
      <c r="B547" s="26"/>
      <c r="E547" s="26"/>
      <c r="F547" s="26"/>
      <c r="G547" s="26"/>
      <c r="H547" s="26"/>
      <c r="I547" s="26"/>
    </row>
    <row r="548" spans="2:9" x14ac:dyDescent="0.4">
      <c r="B548" s="26"/>
      <c r="E548" s="26"/>
      <c r="F548" s="26"/>
      <c r="G548" s="26"/>
      <c r="H548" s="26"/>
      <c r="I548" s="26"/>
    </row>
    <row r="549" spans="2:9" x14ac:dyDescent="0.4">
      <c r="B549" s="26"/>
      <c r="E549" s="26"/>
      <c r="F549" s="26"/>
      <c r="G549" s="26"/>
      <c r="H549" s="26"/>
      <c r="I549" s="26"/>
    </row>
    <row r="550" spans="2:9" x14ac:dyDescent="0.4">
      <c r="B550" s="26"/>
      <c r="E550" s="26"/>
      <c r="F550" s="26"/>
      <c r="G550" s="26"/>
      <c r="H550" s="26"/>
      <c r="I550" s="26"/>
    </row>
    <row r="551" spans="2:9" x14ac:dyDescent="0.4">
      <c r="B551" s="26"/>
      <c r="E551" s="26"/>
      <c r="F551" s="26"/>
      <c r="G551" s="26"/>
      <c r="H551" s="26"/>
      <c r="I551" s="26"/>
    </row>
    <row r="552" spans="2:9" x14ac:dyDescent="0.4">
      <c r="B552" s="26"/>
      <c r="E552" s="26"/>
      <c r="F552" s="26"/>
      <c r="G552" s="26"/>
      <c r="H552" s="26"/>
      <c r="I552" s="26"/>
    </row>
    <row r="553" spans="2:9" x14ac:dyDescent="0.4">
      <c r="B553" s="26"/>
      <c r="E553" s="26"/>
      <c r="F553" s="26"/>
      <c r="G553" s="26"/>
      <c r="H553" s="26"/>
      <c r="I553" s="26"/>
    </row>
    <row r="554" spans="2:9" x14ac:dyDescent="0.4">
      <c r="B554" s="26"/>
      <c r="E554" s="26"/>
      <c r="F554" s="26"/>
      <c r="G554" s="26"/>
      <c r="H554" s="26"/>
      <c r="I554" s="26"/>
    </row>
    <row r="555" spans="2:9" x14ac:dyDescent="0.4">
      <c r="B555" s="26"/>
      <c r="E555" s="26"/>
      <c r="F555" s="26"/>
      <c r="G555" s="26"/>
      <c r="H555" s="26"/>
      <c r="I555" s="26"/>
    </row>
    <row r="556" spans="2:9" x14ac:dyDescent="0.4">
      <c r="B556" s="26"/>
      <c r="E556" s="26"/>
      <c r="F556" s="26"/>
      <c r="G556" s="26"/>
      <c r="H556" s="26"/>
      <c r="I556" s="26"/>
    </row>
    <row r="557" spans="2:9" x14ac:dyDescent="0.4">
      <c r="B557" s="26"/>
      <c r="E557" s="26"/>
      <c r="F557" s="26"/>
      <c r="G557" s="26"/>
      <c r="H557" s="26"/>
      <c r="I557" s="26"/>
    </row>
    <row r="558" spans="2:9" x14ac:dyDescent="0.4">
      <c r="B558" s="26"/>
      <c r="E558" s="26"/>
      <c r="F558" s="26"/>
      <c r="G558" s="26"/>
      <c r="H558" s="26"/>
      <c r="I558" s="26"/>
    </row>
    <row r="559" spans="2:9" x14ac:dyDescent="0.4">
      <c r="B559" s="26"/>
      <c r="E559" s="26"/>
      <c r="F559" s="26"/>
      <c r="G559" s="26"/>
      <c r="H559" s="26"/>
      <c r="I559" s="26"/>
    </row>
    <row r="560" spans="2:9" x14ac:dyDescent="0.4">
      <c r="B560" s="26"/>
      <c r="E560" s="26"/>
      <c r="F560" s="26"/>
      <c r="G560" s="26"/>
      <c r="H560" s="26"/>
      <c r="I560" s="26"/>
    </row>
    <row r="561" spans="2:9" x14ac:dyDescent="0.4">
      <c r="B561" s="26"/>
      <c r="E561" s="26"/>
      <c r="F561" s="26"/>
      <c r="G561" s="26"/>
      <c r="H561" s="26"/>
      <c r="I561" s="26"/>
    </row>
    <row r="562" spans="2:9" x14ac:dyDescent="0.4">
      <c r="B562" s="26"/>
      <c r="E562" s="26"/>
      <c r="F562" s="26"/>
      <c r="G562" s="26"/>
      <c r="H562" s="26"/>
      <c r="I562" s="26"/>
    </row>
    <row r="563" spans="2:9" x14ac:dyDescent="0.4">
      <c r="B563" s="26"/>
      <c r="E563" s="26"/>
      <c r="F563" s="26"/>
      <c r="G563" s="26"/>
      <c r="H563" s="26"/>
      <c r="I563" s="26"/>
    </row>
    <row r="564" spans="2:9" x14ac:dyDescent="0.4">
      <c r="B564" s="26"/>
      <c r="E564" s="26"/>
      <c r="F564" s="26"/>
      <c r="G564" s="26"/>
      <c r="H564" s="26"/>
      <c r="I564" s="26"/>
    </row>
    <row r="565" spans="2:9" x14ac:dyDescent="0.4">
      <c r="B565" s="26"/>
      <c r="E565" s="26"/>
      <c r="F565" s="26"/>
      <c r="G565" s="26"/>
      <c r="H565" s="26"/>
      <c r="I565" s="26"/>
    </row>
    <row r="566" spans="2:9" x14ac:dyDescent="0.4">
      <c r="B566" s="26"/>
      <c r="E566" s="26"/>
      <c r="F566" s="26"/>
      <c r="G566" s="26"/>
      <c r="H566" s="26"/>
      <c r="I566" s="26"/>
    </row>
    <row r="567" spans="2:9" x14ac:dyDescent="0.4">
      <c r="B567" s="26"/>
      <c r="E567" s="26"/>
      <c r="F567" s="26"/>
      <c r="G567" s="26"/>
      <c r="H567" s="26"/>
      <c r="I567" s="26"/>
    </row>
    <row r="568" spans="2:9" x14ac:dyDescent="0.4">
      <c r="B568" s="26"/>
      <c r="E568" s="26"/>
      <c r="F568" s="26"/>
      <c r="G568" s="26"/>
      <c r="H568" s="26"/>
      <c r="I568" s="26"/>
    </row>
    <row r="569" spans="2:9" x14ac:dyDescent="0.4">
      <c r="B569" s="26"/>
      <c r="E569" s="26"/>
      <c r="F569" s="26"/>
      <c r="G569" s="26"/>
      <c r="H569" s="26"/>
      <c r="I569" s="26"/>
    </row>
    <row r="570" spans="2:9" x14ac:dyDescent="0.4">
      <c r="B570" s="26"/>
      <c r="E570" s="26"/>
      <c r="F570" s="26"/>
      <c r="G570" s="26"/>
      <c r="H570" s="26"/>
      <c r="I570" s="26"/>
    </row>
    <row r="571" spans="2:9" x14ac:dyDescent="0.4">
      <c r="B571" s="26"/>
      <c r="E571" s="26"/>
      <c r="F571" s="26"/>
      <c r="G571" s="26"/>
      <c r="H571" s="26"/>
      <c r="I571" s="26"/>
    </row>
    <row r="572" spans="2:9" x14ac:dyDescent="0.4">
      <c r="B572" s="26"/>
      <c r="E572" s="26"/>
      <c r="F572" s="26"/>
      <c r="G572" s="26"/>
      <c r="H572" s="26"/>
      <c r="I572" s="26"/>
    </row>
    <row r="573" spans="2:9" x14ac:dyDescent="0.4">
      <c r="B573" s="26"/>
      <c r="E573" s="26"/>
      <c r="F573" s="26"/>
      <c r="G573" s="26"/>
      <c r="H573" s="26"/>
      <c r="I573" s="26"/>
    </row>
    <row r="574" spans="2:9" x14ac:dyDescent="0.4">
      <c r="B574" s="26"/>
      <c r="E574" s="26"/>
      <c r="F574" s="26"/>
      <c r="G574" s="26"/>
      <c r="H574" s="26"/>
      <c r="I574" s="26"/>
    </row>
    <row r="575" spans="2:9" x14ac:dyDescent="0.4">
      <c r="B575" s="26"/>
      <c r="E575" s="26"/>
      <c r="F575" s="26"/>
      <c r="G575" s="26"/>
      <c r="H575" s="26"/>
      <c r="I575" s="26"/>
    </row>
    <row r="576" spans="2:9" x14ac:dyDescent="0.4">
      <c r="B576" s="26"/>
      <c r="E576" s="26"/>
      <c r="F576" s="26"/>
      <c r="G576" s="26"/>
      <c r="H576" s="26"/>
      <c r="I576" s="26"/>
    </row>
    <row r="577" spans="2:9" x14ac:dyDescent="0.4">
      <c r="B577" s="26"/>
      <c r="E577" s="26"/>
      <c r="F577" s="26"/>
      <c r="G577" s="26"/>
      <c r="H577" s="26"/>
      <c r="I577" s="26"/>
    </row>
    <row r="578" spans="2:9" x14ac:dyDescent="0.4">
      <c r="B578" s="26"/>
      <c r="E578" s="26"/>
      <c r="F578" s="26"/>
      <c r="G578" s="26"/>
      <c r="H578" s="26"/>
      <c r="I578" s="26"/>
    </row>
    <row r="579" spans="2:9" x14ac:dyDescent="0.4">
      <c r="B579" s="26"/>
      <c r="E579" s="26"/>
      <c r="F579" s="26"/>
      <c r="G579" s="26"/>
      <c r="H579" s="26"/>
      <c r="I579" s="26"/>
    </row>
    <row r="580" spans="2:9" x14ac:dyDescent="0.4">
      <c r="B580" s="26"/>
      <c r="E580" s="26"/>
      <c r="F580" s="26"/>
      <c r="G580" s="26"/>
      <c r="H580" s="26"/>
      <c r="I580" s="26"/>
    </row>
    <row r="581" spans="2:9" x14ac:dyDescent="0.4">
      <c r="B581" s="26"/>
      <c r="E581" s="26"/>
      <c r="F581" s="26"/>
      <c r="G581" s="26"/>
      <c r="H581" s="26"/>
      <c r="I581" s="26"/>
    </row>
    <row r="582" spans="2:9" x14ac:dyDescent="0.4">
      <c r="B582" s="26"/>
      <c r="E582" s="26"/>
      <c r="F582" s="26"/>
      <c r="G582" s="26"/>
      <c r="H582" s="26"/>
      <c r="I582" s="26"/>
    </row>
    <row r="583" spans="2:9" x14ac:dyDescent="0.4">
      <c r="B583" s="26"/>
      <c r="E583" s="26"/>
      <c r="F583" s="26"/>
      <c r="G583" s="26"/>
      <c r="H583" s="26"/>
      <c r="I583" s="26"/>
    </row>
    <row r="584" spans="2:9" x14ac:dyDescent="0.4">
      <c r="B584" s="26"/>
      <c r="E584" s="26"/>
      <c r="F584" s="26"/>
      <c r="G584" s="26"/>
      <c r="H584" s="26"/>
      <c r="I584" s="26"/>
    </row>
    <row r="585" spans="2:9" x14ac:dyDescent="0.4">
      <c r="B585" s="26"/>
      <c r="E585" s="26"/>
      <c r="F585" s="26"/>
      <c r="G585" s="26"/>
      <c r="H585" s="26"/>
      <c r="I585" s="26"/>
    </row>
    <row r="586" spans="2:9" x14ac:dyDescent="0.4">
      <c r="B586" s="26"/>
      <c r="E586" s="26"/>
      <c r="F586" s="26"/>
      <c r="G586" s="26"/>
      <c r="H586" s="26"/>
      <c r="I586" s="26"/>
    </row>
    <row r="587" spans="2:9" x14ac:dyDescent="0.4">
      <c r="B587" s="26"/>
      <c r="E587" s="26"/>
      <c r="F587" s="26"/>
      <c r="G587" s="26"/>
      <c r="H587" s="26"/>
      <c r="I587" s="26"/>
    </row>
    <row r="588" spans="2:9" x14ac:dyDescent="0.4">
      <c r="B588" s="26"/>
      <c r="E588" s="26"/>
      <c r="F588" s="26"/>
      <c r="G588" s="26"/>
      <c r="H588" s="26"/>
      <c r="I588" s="26"/>
    </row>
    <row r="589" spans="2:9" x14ac:dyDescent="0.4">
      <c r="B589" s="26"/>
      <c r="E589" s="26"/>
      <c r="F589" s="26"/>
      <c r="G589" s="26"/>
      <c r="H589" s="26"/>
      <c r="I589" s="26"/>
    </row>
    <row r="590" spans="2:9" x14ac:dyDescent="0.4">
      <c r="B590" s="26"/>
      <c r="E590" s="26"/>
      <c r="F590" s="26"/>
      <c r="G590" s="26"/>
      <c r="H590" s="26"/>
      <c r="I590" s="26"/>
    </row>
    <row r="591" spans="2:9" x14ac:dyDescent="0.4">
      <c r="B591" s="26"/>
      <c r="E591" s="26"/>
      <c r="F591" s="26"/>
      <c r="G591" s="26"/>
      <c r="H591" s="26"/>
      <c r="I591" s="26"/>
    </row>
    <row r="592" spans="2:9" x14ac:dyDescent="0.4">
      <c r="B592" s="26"/>
      <c r="E592" s="26"/>
      <c r="F592" s="26"/>
      <c r="G592" s="26"/>
      <c r="H592" s="26"/>
      <c r="I592" s="26"/>
    </row>
    <row r="593" spans="2:9" x14ac:dyDescent="0.4">
      <c r="B593" s="26"/>
      <c r="E593" s="26"/>
      <c r="F593" s="26"/>
      <c r="G593" s="26"/>
      <c r="H593" s="26"/>
      <c r="I593" s="26"/>
    </row>
    <row r="594" spans="2:9" x14ac:dyDescent="0.4">
      <c r="B594" s="26"/>
      <c r="E594" s="26"/>
      <c r="F594" s="26"/>
      <c r="G594" s="26"/>
      <c r="H594" s="26"/>
      <c r="I594" s="26"/>
    </row>
    <row r="595" spans="2:9" x14ac:dyDescent="0.4">
      <c r="B595" s="26"/>
      <c r="E595" s="26"/>
      <c r="F595" s="26"/>
      <c r="G595" s="26"/>
      <c r="H595" s="26"/>
      <c r="I595" s="26"/>
    </row>
    <row r="596" spans="2:9" x14ac:dyDescent="0.4">
      <c r="B596" s="26"/>
      <c r="E596" s="26"/>
      <c r="F596" s="26"/>
      <c r="G596" s="26"/>
      <c r="H596" s="26"/>
      <c r="I596" s="26"/>
    </row>
    <row r="597" spans="2:9" x14ac:dyDescent="0.4">
      <c r="B597" s="26"/>
      <c r="E597" s="26"/>
      <c r="F597" s="26"/>
      <c r="G597" s="26"/>
      <c r="H597" s="26"/>
      <c r="I597" s="26"/>
    </row>
    <row r="598" spans="2:9" x14ac:dyDescent="0.4">
      <c r="B598" s="26"/>
      <c r="E598" s="26"/>
      <c r="F598" s="26"/>
      <c r="G598" s="26"/>
      <c r="H598" s="26"/>
      <c r="I598" s="26"/>
    </row>
    <row r="599" spans="2:9" x14ac:dyDescent="0.4">
      <c r="B599" s="26"/>
      <c r="E599" s="26"/>
      <c r="F599" s="26"/>
      <c r="G599" s="26"/>
      <c r="H599" s="26"/>
      <c r="I599" s="26"/>
    </row>
    <row r="600" spans="2:9" x14ac:dyDescent="0.4">
      <c r="B600" s="26"/>
      <c r="E600" s="26"/>
      <c r="F600" s="26"/>
      <c r="G600" s="26"/>
      <c r="H600" s="26"/>
      <c r="I600" s="26"/>
    </row>
    <row r="601" spans="2:9" x14ac:dyDescent="0.4">
      <c r="B601" s="26"/>
      <c r="E601" s="26"/>
      <c r="F601" s="26"/>
      <c r="G601" s="26"/>
      <c r="H601" s="26"/>
      <c r="I601" s="26"/>
    </row>
    <row r="602" spans="2:9" x14ac:dyDescent="0.4">
      <c r="B602" s="26"/>
      <c r="E602" s="26"/>
      <c r="F602" s="26"/>
      <c r="G602" s="26"/>
      <c r="H602" s="26"/>
      <c r="I602" s="26"/>
    </row>
    <row r="603" spans="2:9" x14ac:dyDescent="0.4">
      <c r="B603" s="26"/>
      <c r="E603" s="26"/>
      <c r="F603" s="26"/>
      <c r="G603" s="26"/>
      <c r="H603" s="26"/>
      <c r="I603" s="26"/>
    </row>
    <row r="604" spans="2:9" x14ac:dyDescent="0.4">
      <c r="B604" s="26"/>
      <c r="E604" s="26"/>
      <c r="F604" s="26"/>
      <c r="G604" s="26"/>
      <c r="H604" s="26"/>
      <c r="I604" s="26"/>
    </row>
    <row r="605" spans="2:9" x14ac:dyDescent="0.4">
      <c r="B605" s="26"/>
      <c r="E605" s="26"/>
      <c r="F605" s="26"/>
      <c r="G605" s="26"/>
      <c r="H605" s="26"/>
      <c r="I605" s="26"/>
    </row>
    <row r="606" spans="2:9" x14ac:dyDescent="0.4">
      <c r="B606" s="26"/>
      <c r="E606" s="26"/>
      <c r="F606" s="26"/>
      <c r="G606" s="26"/>
      <c r="H606" s="26"/>
      <c r="I606" s="26"/>
    </row>
    <row r="607" spans="2:9" x14ac:dyDescent="0.4">
      <c r="B607" s="26"/>
      <c r="E607" s="26"/>
      <c r="F607" s="26"/>
      <c r="G607" s="26"/>
      <c r="H607" s="26"/>
      <c r="I607" s="26"/>
    </row>
    <row r="608" spans="2:9" x14ac:dyDescent="0.4">
      <c r="B608" s="26"/>
      <c r="E608" s="26"/>
      <c r="F608" s="26"/>
      <c r="G608" s="26"/>
      <c r="H608" s="26"/>
      <c r="I608" s="26"/>
    </row>
    <row r="609" spans="2:9" x14ac:dyDescent="0.4">
      <c r="B609" s="26"/>
      <c r="E609" s="26"/>
      <c r="F609" s="26"/>
      <c r="G609" s="26"/>
      <c r="H609" s="26"/>
      <c r="I609" s="26"/>
    </row>
    <row r="610" spans="2:9" x14ac:dyDescent="0.4">
      <c r="B610" s="26"/>
      <c r="E610" s="26"/>
      <c r="F610" s="26"/>
      <c r="G610" s="26"/>
      <c r="H610" s="26"/>
      <c r="I610" s="26"/>
    </row>
    <row r="611" spans="2:9" x14ac:dyDescent="0.4">
      <c r="B611" s="26"/>
      <c r="E611" s="26"/>
      <c r="F611" s="26"/>
      <c r="G611" s="26"/>
      <c r="H611" s="26"/>
      <c r="I611" s="26"/>
    </row>
    <row r="612" spans="2:9" x14ac:dyDescent="0.4">
      <c r="B612" s="26"/>
      <c r="E612" s="26"/>
      <c r="F612" s="26"/>
      <c r="G612" s="26"/>
      <c r="H612" s="26"/>
      <c r="I612" s="26"/>
    </row>
    <row r="613" spans="2:9" x14ac:dyDescent="0.4">
      <c r="B613" s="26"/>
      <c r="E613" s="26"/>
      <c r="F613" s="26"/>
      <c r="G613" s="26"/>
      <c r="H613" s="26"/>
      <c r="I613" s="26"/>
    </row>
    <row r="614" spans="2:9" x14ac:dyDescent="0.4">
      <c r="B614" s="26"/>
      <c r="E614" s="26"/>
      <c r="F614" s="26"/>
      <c r="G614" s="26"/>
      <c r="H614" s="26"/>
      <c r="I614" s="26"/>
    </row>
    <row r="615" spans="2:9" x14ac:dyDescent="0.4">
      <c r="B615" s="26"/>
      <c r="E615" s="26"/>
      <c r="F615" s="26"/>
      <c r="G615" s="26"/>
      <c r="H615" s="26"/>
      <c r="I615" s="26"/>
    </row>
    <row r="616" spans="2:9" x14ac:dyDescent="0.4">
      <c r="B616" s="26"/>
      <c r="E616" s="26"/>
      <c r="F616" s="26"/>
      <c r="G616" s="26"/>
      <c r="H616" s="26"/>
      <c r="I616" s="26"/>
    </row>
    <row r="617" spans="2:9" x14ac:dyDescent="0.4">
      <c r="B617" s="26"/>
      <c r="E617" s="26"/>
      <c r="F617" s="26"/>
      <c r="G617" s="26"/>
      <c r="H617" s="26"/>
      <c r="I617" s="26"/>
    </row>
    <row r="618" spans="2:9" x14ac:dyDescent="0.4">
      <c r="B618" s="26"/>
      <c r="E618" s="26"/>
      <c r="F618" s="26"/>
      <c r="G618" s="26"/>
      <c r="H618" s="26"/>
      <c r="I618" s="26"/>
    </row>
    <row r="619" spans="2:9" x14ac:dyDescent="0.4">
      <c r="B619" s="26"/>
      <c r="E619" s="26"/>
      <c r="F619" s="26"/>
      <c r="G619" s="26"/>
      <c r="H619" s="26"/>
      <c r="I619" s="26"/>
    </row>
    <row r="620" spans="2:9" x14ac:dyDescent="0.4">
      <c r="B620" s="26"/>
      <c r="E620" s="26"/>
      <c r="F620" s="26"/>
      <c r="G620" s="26"/>
      <c r="H620" s="26"/>
      <c r="I620" s="26"/>
    </row>
    <row r="621" spans="2:9" x14ac:dyDescent="0.4">
      <c r="B621" s="26"/>
      <c r="E621" s="26"/>
      <c r="F621" s="26"/>
      <c r="G621" s="26"/>
      <c r="H621" s="26"/>
      <c r="I621" s="26"/>
    </row>
    <row r="622" spans="2:9" x14ac:dyDescent="0.4">
      <c r="B622" s="26"/>
      <c r="E622" s="26"/>
      <c r="F622" s="26"/>
      <c r="G622" s="26"/>
      <c r="H622" s="26"/>
      <c r="I622" s="26"/>
    </row>
    <row r="623" spans="2:9" x14ac:dyDescent="0.4">
      <c r="B623" s="26"/>
      <c r="E623" s="26"/>
      <c r="F623" s="26"/>
      <c r="G623" s="26"/>
      <c r="H623" s="26"/>
      <c r="I623" s="26"/>
    </row>
    <row r="624" spans="2:9" x14ac:dyDescent="0.4">
      <c r="B624" s="26"/>
      <c r="E624" s="26"/>
      <c r="F624" s="26"/>
      <c r="G624" s="26"/>
      <c r="H624" s="26"/>
      <c r="I624" s="26"/>
    </row>
    <row r="625" spans="2:9" x14ac:dyDescent="0.4">
      <c r="B625" s="26"/>
      <c r="E625" s="26"/>
      <c r="F625" s="26"/>
      <c r="G625" s="26"/>
      <c r="H625" s="26"/>
      <c r="I625" s="26"/>
    </row>
    <row r="626" spans="2:9" x14ac:dyDescent="0.4">
      <c r="B626" s="26"/>
      <c r="E626" s="26"/>
      <c r="F626" s="26"/>
      <c r="G626" s="26"/>
      <c r="H626" s="26"/>
      <c r="I626" s="26"/>
    </row>
    <row r="627" spans="2:9" x14ac:dyDescent="0.4">
      <c r="B627" s="26"/>
      <c r="E627" s="26"/>
      <c r="F627" s="26"/>
      <c r="G627" s="26"/>
      <c r="H627" s="26"/>
      <c r="I627" s="26"/>
    </row>
    <row r="628" spans="2:9" x14ac:dyDescent="0.4">
      <c r="B628" s="26"/>
      <c r="E628" s="26"/>
      <c r="F628" s="26"/>
      <c r="G628" s="26"/>
      <c r="H628" s="26"/>
      <c r="I628" s="26"/>
    </row>
    <row r="629" spans="2:9" x14ac:dyDescent="0.4">
      <c r="B629" s="26"/>
      <c r="E629" s="26"/>
      <c r="F629" s="26"/>
      <c r="G629" s="26"/>
      <c r="H629" s="26"/>
      <c r="I629" s="26"/>
    </row>
    <row r="630" spans="2:9" x14ac:dyDescent="0.4">
      <c r="B630" s="26"/>
      <c r="E630" s="26"/>
      <c r="F630" s="26"/>
      <c r="G630" s="26"/>
      <c r="H630" s="26"/>
      <c r="I630" s="26"/>
    </row>
    <row r="631" spans="2:9" x14ac:dyDescent="0.4">
      <c r="B631" s="26"/>
      <c r="E631" s="26"/>
      <c r="F631" s="26"/>
      <c r="G631" s="26"/>
      <c r="H631" s="26"/>
      <c r="I631" s="26"/>
    </row>
    <row r="632" spans="2:9" x14ac:dyDescent="0.4">
      <c r="B632" s="26"/>
      <c r="E632" s="26"/>
      <c r="F632" s="26"/>
      <c r="G632" s="26"/>
      <c r="H632" s="26"/>
      <c r="I632" s="26"/>
    </row>
    <row r="633" spans="2:9" x14ac:dyDescent="0.4">
      <c r="B633" s="26"/>
      <c r="E633" s="26"/>
      <c r="F633" s="26"/>
      <c r="G633" s="26"/>
      <c r="H633" s="26"/>
      <c r="I633" s="26"/>
    </row>
    <row r="634" spans="2:9" x14ac:dyDescent="0.4">
      <c r="B634" s="26"/>
      <c r="E634" s="26"/>
      <c r="F634" s="26"/>
      <c r="G634" s="26"/>
      <c r="H634" s="26"/>
      <c r="I634" s="26"/>
    </row>
    <row r="635" spans="2:9" x14ac:dyDescent="0.4">
      <c r="B635" s="26"/>
      <c r="E635" s="26"/>
      <c r="F635" s="26"/>
      <c r="G635" s="26"/>
      <c r="H635" s="26"/>
      <c r="I635" s="26"/>
    </row>
    <row r="636" spans="2:9" x14ac:dyDescent="0.4">
      <c r="B636" s="26"/>
      <c r="E636" s="26"/>
      <c r="F636" s="26"/>
      <c r="G636" s="26"/>
      <c r="H636" s="26"/>
      <c r="I636" s="26"/>
    </row>
    <row r="637" spans="2:9" x14ac:dyDescent="0.4">
      <c r="B637" s="26"/>
      <c r="E637" s="26"/>
      <c r="F637" s="26"/>
      <c r="G637" s="26"/>
      <c r="H637" s="26"/>
      <c r="I637" s="26"/>
    </row>
    <row r="638" spans="2:9" x14ac:dyDescent="0.4">
      <c r="B638" s="26"/>
      <c r="E638" s="26"/>
      <c r="F638" s="26"/>
      <c r="G638" s="26"/>
      <c r="H638" s="26"/>
      <c r="I638" s="26"/>
    </row>
    <row r="639" spans="2:9" x14ac:dyDescent="0.4">
      <c r="B639" s="26"/>
      <c r="E639" s="26"/>
      <c r="F639" s="26"/>
      <c r="G639" s="26"/>
      <c r="H639" s="26"/>
      <c r="I639" s="26"/>
    </row>
    <row r="640" spans="2:9" x14ac:dyDescent="0.4">
      <c r="B640" s="26"/>
      <c r="E640" s="26"/>
      <c r="F640" s="26"/>
      <c r="G640" s="26"/>
      <c r="H640" s="26"/>
      <c r="I640" s="26"/>
    </row>
    <row r="641" spans="2:9" x14ac:dyDescent="0.4">
      <c r="B641" s="26"/>
      <c r="E641" s="26"/>
      <c r="F641" s="26"/>
      <c r="G641" s="26"/>
      <c r="H641" s="26"/>
      <c r="I641" s="26"/>
    </row>
    <row r="642" spans="2:9" x14ac:dyDescent="0.4">
      <c r="B642" s="26"/>
      <c r="E642" s="26"/>
      <c r="F642" s="26"/>
      <c r="G642" s="26"/>
      <c r="H642" s="26"/>
      <c r="I642" s="26"/>
    </row>
    <row r="643" spans="2:9" x14ac:dyDescent="0.4">
      <c r="B643" s="26"/>
      <c r="E643" s="26"/>
      <c r="F643" s="26"/>
      <c r="G643" s="26"/>
      <c r="H643" s="26"/>
      <c r="I643" s="26"/>
    </row>
    <row r="644" spans="2:9" x14ac:dyDescent="0.4">
      <c r="B644" s="26"/>
      <c r="E644" s="26"/>
      <c r="F644" s="26"/>
      <c r="G644" s="26"/>
      <c r="H644" s="26"/>
      <c r="I644" s="26"/>
    </row>
    <row r="645" spans="2:9" x14ac:dyDescent="0.4">
      <c r="B645" s="26"/>
      <c r="E645" s="26"/>
      <c r="F645" s="26"/>
      <c r="G645" s="26"/>
      <c r="H645" s="26"/>
      <c r="I645" s="26"/>
    </row>
    <row r="646" spans="2:9" x14ac:dyDescent="0.4">
      <c r="B646" s="26"/>
      <c r="E646" s="26"/>
      <c r="F646" s="26"/>
      <c r="G646" s="26"/>
      <c r="H646" s="26"/>
      <c r="I646" s="26"/>
    </row>
    <row r="647" spans="2:9" x14ac:dyDescent="0.4">
      <c r="B647" s="26"/>
      <c r="E647" s="26"/>
      <c r="F647" s="26"/>
      <c r="G647" s="26"/>
      <c r="H647" s="26"/>
      <c r="I647" s="26"/>
    </row>
    <row r="648" spans="2:9" x14ac:dyDescent="0.4">
      <c r="B648" s="26"/>
      <c r="E648" s="26"/>
      <c r="F648" s="26"/>
      <c r="G648" s="26"/>
      <c r="H648" s="26"/>
      <c r="I648" s="26"/>
    </row>
    <row r="649" spans="2:9" x14ac:dyDescent="0.4">
      <c r="B649" s="26"/>
      <c r="E649" s="26"/>
      <c r="F649" s="26"/>
      <c r="G649" s="26"/>
      <c r="H649" s="26"/>
      <c r="I649" s="26"/>
    </row>
    <row r="650" spans="2:9" x14ac:dyDescent="0.4">
      <c r="B650" s="26"/>
      <c r="E650" s="26"/>
      <c r="F650" s="26"/>
      <c r="G650" s="26"/>
      <c r="H650" s="26"/>
      <c r="I650" s="26"/>
    </row>
    <row r="651" spans="2:9" x14ac:dyDescent="0.4">
      <c r="B651" s="26"/>
      <c r="E651" s="26"/>
      <c r="F651" s="26"/>
      <c r="G651" s="26"/>
      <c r="H651" s="26"/>
      <c r="I651" s="26"/>
    </row>
    <row r="652" spans="2:9" x14ac:dyDescent="0.4">
      <c r="B652" s="26"/>
      <c r="E652" s="26"/>
      <c r="F652" s="26"/>
      <c r="G652" s="26"/>
      <c r="H652" s="26"/>
      <c r="I652" s="26"/>
    </row>
    <row r="653" spans="2:9" x14ac:dyDescent="0.4">
      <c r="B653" s="26"/>
      <c r="E653" s="26"/>
      <c r="F653" s="26"/>
      <c r="G653" s="26"/>
      <c r="H653" s="26"/>
      <c r="I653" s="26"/>
    </row>
    <row r="654" spans="2:9" x14ac:dyDescent="0.4">
      <c r="B654" s="26"/>
      <c r="E654" s="26"/>
      <c r="F654" s="26"/>
      <c r="G654" s="26"/>
      <c r="H654" s="26"/>
      <c r="I654" s="26"/>
    </row>
    <row r="655" spans="2:9" x14ac:dyDescent="0.4">
      <c r="B655" s="26"/>
      <c r="E655" s="26"/>
      <c r="F655" s="26"/>
      <c r="G655" s="26"/>
      <c r="H655" s="26"/>
      <c r="I655" s="26"/>
    </row>
    <row r="656" spans="2:9" x14ac:dyDescent="0.4">
      <c r="B656" s="26"/>
      <c r="E656" s="26"/>
      <c r="F656" s="26"/>
      <c r="G656" s="26"/>
      <c r="H656" s="26"/>
      <c r="I656" s="26"/>
    </row>
    <row r="657" spans="2:9" x14ac:dyDescent="0.4">
      <c r="B657" s="26"/>
      <c r="E657" s="26"/>
      <c r="F657" s="26"/>
      <c r="G657" s="26"/>
      <c r="H657" s="26"/>
      <c r="I657" s="26"/>
    </row>
    <row r="658" spans="2:9" x14ac:dyDescent="0.4">
      <c r="B658" s="26"/>
      <c r="E658" s="26"/>
      <c r="F658" s="26"/>
      <c r="G658" s="26"/>
      <c r="H658" s="26"/>
      <c r="I658" s="26"/>
    </row>
    <row r="659" spans="2:9" x14ac:dyDescent="0.4">
      <c r="B659" s="26"/>
      <c r="E659" s="26"/>
      <c r="F659" s="26"/>
      <c r="G659" s="26"/>
      <c r="H659" s="26"/>
      <c r="I659" s="26"/>
    </row>
    <row r="660" spans="2:9" x14ac:dyDescent="0.4">
      <c r="B660" s="26"/>
      <c r="E660" s="26"/>
      <c r="F660" s="26"/>
      <c r="G660" s="26"/>
      <c r="H660" s="26"/>
      <c r="I660" s="26"/>
    </row>
    <row r="661" spans="2:9" x14ac:dyDescent="0.4">
      <c r="B661" s="26"/>
      <c r="E661" s="26"/>
      <c r="F661" s="26"/>
      <c r="G661" s="26"/>
      <c r="H661" s="26"/>
      <c r="I661" s="26"/>
    </row>
    <row r="662" spans="2:9" x14ac:dyDescent="0.4">
      <c r="B662" s="26"/>
      <c r="E662" s="26"/>
      <c r="F662" s="26"/>
      <c r="G662" s="26"/>
      <c r="H662" s="26"/>
      <c r="I662" s="26"/>
    </row>
    <row r="663" spans="2:9" x14ac:dyDescent="0.4">
      <c r="B663" s="26"/>
      <c r="E663" s="26"/>
      <c r="F663" s="26"/>
      <c r="G663" s="26"/>
      <c r="H663" s="26"/>
      <c r="I663" s="26"/>
    </row>
    <row r="664" spans="2:9" x14ac:dyDescent="0.4">
      <c r="B664" s="26"/>
      <c r="E664" s="26"/>
      <c r="F664" s="26"/>
      <c r="G664" s="26"/>
      <c r="H664" s="26"/>
      <c r="I664" s="26"/>
    </row>
    <row r="665" spans="2:9" x14ac:dyDescent="0.4">
      <c r="B665" s="26"/>
      <c r="E665" s="26"/>
      <c r="F665" s="26"/>
      <c r="G665" s="26"/>
      <c r="H665" s="26"/>
      <c r="I665" s="26"/>
    </row>
    <row r="666" spans="2:9" x14ac:dyDescent="0.4">
      <c r="B666" s="26"/>
      <c r="E666" s="26"/>
      <c r="F666" s="26"/>
      <c r="G666" s="26"/>
      <c r="H666" s="26"/>
      <c r="I666" s="26"/>
    </row>
    <row r="667" spans="2:9" x14ac:dyDescent="0.4">
      <c r="B667" s="26"/>
      <c r="E667" s="26"/>
      <c r="F667" s="26"/>
      <c r="G667" s="26"/>
      <c r="H667" s="26"/>
      <c r="I667" s="26"/>
    </row>
    <row r="668" spans="2:9" x14ac:dyDescent="0.4">
      <c r="B668" s="26"/>
      <c r="E668" s="26"/>
      <c r="F668" s="26"/>
      <c r="G668" s="26"/>
      <c r="H668" s="26"/>
      <c r="I668" s="26"/>
    </row>
    <row r="669" spans="2:9" x14ac:dyDescent="0.4">
      <c r="B669" s="26"/>
      <c r="E669" s="26"/>
      <c r="F669" s="26"/>
      <c r="G669" s="26"/>
      <c r="H669" s="26"/>
      <c r="I669" s="26"/>
    </row>
    <row r="670" spans="2:9" x14ac:dyDescent="0.4">
      <c r="B670" s="26"/>
      <c r="E670" s="26"/>
      <c r="F670" s="26"/>
      <c r="G670" s="26"/>
      <c r="H670" s="26"/>
      <c r="I670" s="26"/>
    </row>
    <row r="671" spans="2:9" x14ac:dyDescent="0.4">
      <c r="B671" s="26"/>
      <c r="E671" s="26"/>
      <c r="F671" s="26"/>
      <c r="G671" s="26"/>
      <c r="H671" s="26"/>
      <c r="I671" s="26"/>
    </row>
    <row r="672" spans="2:9" x14ac:dyDescent="0.4">
      <c r="B672" s="26"/>
      <c r="E672" s="26"/>
      <c r="F672" s="26"/>
      <c r="G672" s="26"/>
      <c r="H672" s="26"/>
      <c r="I672" s="26"/>
    </row>
    <row r="673" spans="2:9" x14ac:dyDescent="0.4">
      <c r="B673" s="26"/>
      <c r="E673" s="26"/>
      <c r="F673" s="26"/>
      <c r="G673" s="26"/>
      <c r="H673" s="26"/>
      <c r="I673" s="26"/>
    </row>
    <row r="674" spans="2:9" x14ac:dyDescent="0.4">
      <c r="B674" s="26"/>
      <c r="E674" s="26"/>
      <c r="F674" s="26"/>
      <c r="G674" s="26"/>
      <c r="H674" s="26"/>
      <c r="I674" s="26"/>
    </row>
    <row r="675" spans="2:9" x14ac:dyDescent="0.4">
      <c r="B675" s="26"/>
      <c r="E675" s="26"/>
      <c r="F675" s="26"/>
      <c r="G675" s="26"/>
      <c r="H675" s="26"/>
      <c r="I675" s="26"/>
    </row>
    <row r="676" spans="2:9" x14ac:dyDescent="0.4">
      <c r="B676" s="26"/>
      <c r="E676" s="26"/>
      <c r="F676" s="26"/>
      <c r="G676" s="26"/>
      <c r="H676" s="26"/>
      <c r="I676" s="26"/>
    </row>
    <row r="677" spans="2:9" x14ac:dyDescent="0.4">
      <c r="B677" s="26"/>
      <c r="E677" s="26"/>
      <c r="F677" s="26"/>
      <c r="G677" s="26"/>
      <c r="H677" s="26"/>
      <c r="I677" s="26"/>
    </row>
    <row r="678" spans="2:9" x14ac:dyDescent="0.4">
      <c r="B678" s="26"/>
      <c r="E678" s="26"/>
      <c r="F678" s="26"/>
      <c r="G678" s="26"/>
      <c r="H678" s="26"/>
      <c r="I678" s="26"/>
    </row>
    <row r="679" spans="2:9" x14ac:dyDescent="0.4">
      <c r="B679" s="26"/>
      <c r="E679" s="26"/>
      <c r="F679" s="26"/>
      <c r="G679" s="26"/>
      <c r="H679" s="26"/>
      <c r="I679" s="26"/>
    </row>
    <row r="680" spans="2:9" x14ac:dyDescent="0.4">
      <c r="B680" s="26"/>
      <c r="E680" s="26"/>
      <c r="F680" s="26"/>
      <c r="G680" s="26"/>
      <c r="H680" s="26"/>
      <c r="I680" s="26"/>
    </row>
    <row r="681" spans="2:9" x14ac:dyDescent="0.4">
      <c r="B681" s="26"/>
      <c r="E681" s="26"/>
      <c r="F681" s="26"/>
      <c r="G681" s="26"/>
      <c r="H681" s="26"/>
      <c r="I681" s="26"/>
    </row>
    <row r="682" spans="2:9" x14ac:dyDescent="0.4">
      <c r="B682" s="26"/>
      <c r="E682" s="26"/>
      <c r="F682" s="26"/>
      <c r="G682" s="26"/>
      <c r="H682" s="26"/>
      <c r="I682" s="26"/>
    </row>
    <row r="683" spans="2:9" x14ac:dyDescent="0.4">
      <c r="B683" s="26"/>
      <c r="E683" s="26"/>
      <c r="F683" s="26"/>
      <c r="G683" s="26"/>
      <c r="H683" s="26"/>
      <c r="I683" s="26"/>
    </row>
    <row r="684" spans="2:9" x14ac:dyDescent="0.4">
      <c r="B684" s="26"/>
      <c r="E684" s="26"/>
      <c r="F684" s="26"/>
      <c r="G684" s="26"/>
      <c r="H684" s="26"/>
      <c r="I684" s="26"/>
    </row>
    <row r="685" spans="2:9" x14ac:dyDescent="0.4">
      <c r="B685" s="26"/>
      <c r="E685" s="26"/>
      <c r="F685" s="26"/>
      <c r="G685" s="26"/>
      <c r="H685" s="26"/>
      <c r="I685" s="26"/>
    </row>
    <row r="686" spans="2:9" x14ac:dyDescent="0.4">
      <c r="B686" s="26"/>
      <c r="E686" s="26"/>
      <c r="F686" s="26"/>
      <c r="G686" s="26"/>
      <c r="H686" s="26"/>
      <c r="I686" s="26"/>
    </row>
    <row r="687" spans="2:9" x14ac:dyDescent="0.4">
      <c r="B687" s="26"/>
      <c r="E687" s="26"/>
      <c r="F687" s="26"/>
      <c r="G687" s="26"/>
      <c r="H687" s="26"/>
      <c r="I687" s="26"/>
    </row>
    <row r="688" spans="2:9" x14ac:dyDescent="0.4">
      <c r="B688" s="26"/>
      <c r="E688" s="26"/>
      <c r="F688" s="26"/>
      <c r="G688" s="26"/>
      <c r="H688" s="26"/>
      <c r="I688" s="26"/>
    </row>
    <row r="689" spans="2:9" x14ac:dyDescent="0.4">
      <c r="B689" s="26"/>
      <c r="E689" s="26"/>
      <c r="F689" s="26"/>
      <c r="G689" s="26"/>
      <c r="H689" s="26"/>
      <c r="I689" s="26"/>
    </row>
    <row r="690" spans="2:9" x14ac:dyDescent="0.4">
      <c r="B690" s="26"/>
      <c r="E690" s="26"/>
      <c r="F690" s="26"/>
      <c r="G690" s="26"/>
      <c r="H690" s="26"/>
      <c r="I690" s="26"/>
    </row>
    <row r="691" spans="2:9" x14ac:dyDescent="0.4">
      <c r="B691" s="26"/>
      <c r="E691" s="26"/>
      <c r="F691" s="26"/>
      <c r="G691" s="26"/>
      <c r="H691" s="26"/>
      <c r="I691" s="26"/>
    </row>
    <row r="692" spans="2:9" x14ac:dyDescent="0.4">
      <c r="B692" s="26"/>
      <c r="E692" s="26"/>
      <c r="F692" s="26"/>
      <c r="G692" s="26"/>
      <c r="H692" s="26"/>
      <c r="I692" s="26"/>
    </row>
  </sheetData>
  <dataValidations count="2">
    <dataValidation type="list" allowBlank="1" showInputMessage="1" showErrorMessage="1" sqref="C53:C1048576" xr:uid="{A37EEBDB-25E0-441B-A4A7-3C8722C28D3E}">
      <formula1>Resource_Type</formula1>
    </dataValidation>
    <dataValidation type="list" allowBlank="1" showInputMessage="1" showErrorMessage="1" sqref="D3:D1048576" xr:uid="{7B13AA98-FE17-48B2-83BE-2B13AC562451}">
      <formula1>"hp,kW"</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2606-9383-4630-978B-C70A51AA4B4F}">
  <dimension ref="A1:I21"/>
  <sheetViews>
    <sheetView showGridLines="0" zoomScale="80" zoomScaleNormal="80" workbookViewId="0">
      <selection activeCell="B18" sqref="B18"/>
    </sheetView>
  </sheetViews>
  <sheetFormatPr defaultRowHeight="14.6" x14ac:dyDescent="0.4"/>
  <cols>
    <col min="1" max="1" width="37.23046875" style="108" bestFit="1" customWidth="1"/>
    <col min="2" max="2" width="21.84375" style="108" customWidth="1"/>
    <col min="3" max="3" width="33.4609375" style="108" customWidth="1"/>
    <col min="4" max="4" width="38.53515625" style="108" bestFit="1" customWidth="1"/>
    <col min="5" max="5" width="40" style="108" bestFit="1" customWidth="1"/>
    <col min="6" max="6" width="23.765625" style="108" bestFit="1" customWidth="1"/>
    <col min="7" max="7" width="26.53515625" style="108" bestFit="1" customWidth="1"/>
    <col min="8" max="8" width="22.84375" style="108" bestFit="1" customWidth="1"/>
    <col min="9" max="16384" width="9.23046875" style="108"/>
  </cols>
  <sheetData>
    <row r="1" spans="1:9" s="106" customFormat="1" ht="20.6" x14ac:dyDescent="0.55000000000000004">
      <c r="A1" s="156" t="s">
        <v>111</v>
      </c>
      <c r="B1" s="157"/>
      <c r="C1" s="157"/>
      <c r="D1" s="157"/>
      <c r="E1" s="157"/>
      <c r="F1" s="157"/>
      <c r="G1" s="157"/>
      <c r="H1" s="157"/>
    </row>
    <row r="2" spans="1:9" x14ac:dyDescent="0.4">
      <c r="A2" s="107"/>
    </row>
    <row r="3" spans="1:9" s="113" customFormat="1" ht="18.45" x14ac:dyDescent="0.5">
      <c r="A3" s="109" t="s">
        <v>2</v>
      </c>
      <c r="B3" s="110"/>
      <c r="C3" s="111">
        <f>'Provider Information'!B2</f>
        <v>0</v>
      </c>
      <c r="D3" s="112"/>
    </row>
    <row r="4" spans="1:9" s="116" customFormat="1" ht="18.45" x14ac:dyDescent="0.5">
      <c r="A4" s="114" t="s">
        <v>112</v>
      </c>
      <c r="B4" s="115"/>
      <c r="C4" s="111">
        <f>'Provider Information'!B3</f>
        <v>0</v>
      </c>
      <c r="D4" s="113"/>
      <c r="E4" s="113"/>
      <c r="F4" s="113"/>
    </row>
    <row r="5" spans="1:9" s="116" customFormat="1" ht="18.45" x14ac:dyDescent="0.5">
      <c r="A5" s="117" t="s">
        <v>113</v>
      </c>
      <c r="B5" s="115"/>
      <c r="C5" s="111">
        <f>'Provider Information'!B6</f>
        <v>0</v>
      </c>
      <c r="D5" s="113"/>
      <c r="E5" s="113"/>
      <c r="F5" s="113"/>
    </row>
    <row r="6" spans="1:9" s="116" customFormat="1" ht="18.45" x14ac:dyDescent="0.5">
      <c r="A6" s="114" t="s">
        <v>114</v>
      </c>
      <c r="B6" s="118"/>
      <c r="C6" s="111">
        <f>'Provider Information'!B5</f>
        <v>0</v>
      </c>
      <c r="D6" s="119"/>
      <c r="E6" s="119"/>
      <c r="F6" s="113"/>
    </row>
    <row r="7" spans="1:9" s="116" customFormat="1" ht="18.45" x14ac:dyDescent="0.5">
      <c r="A7" s="120"/>
      <c r="B7" s="120"/>
      <c r="C7" s="120"/>
      <c r="D7" s="121"/>
      <c r="E7" s="122"/>
      <c r="F7" s="120"/>
      <c r="G7" s="120"/>
      <c r="H7" s="120"/>
    </row>
    <row r="8" spans="1:9" s="116" customFormat="1" ht="18.45" x14ac:dyDescent="0.5">
      <c r="A8" s="158" t="s">
        <v>115</v>
      </c>
      <c r="B8" s="158"/>
      <c r="C8" s="158"/>
      <c r="D8" s="158"/>
      <c r="E8" s="158"/>
      <c r="F8" s="158"/>
      <c r="G8" s="158"/>
      <c r="H8" s="158"/>
      <c r="I8" s="123"/>
    </row>
    <row r="9" spans="1:9" s="124" customFormat="1" ht="55.3" x14ac:dyDescent="0.5">
      <c r="A9" s="141" t="s">
        <v>116</v>
      </c>
      <c r="B9" s="141" t="s">
        <v>117</v>
      </c>
      <c r="C9" s="141" t="s">
        <v>118</v>
      </c>
      <c r="D9" s="142" t="s">
        <v>119</v>
      </c>
      <c r="E9" s="142" t="s">
        <v>120</v>
      </c>
      <c r="F9" s="142" t="s">
        <v>121</v>
      </c>
      <c r="G9" s="142" t="s">
        <v>122</v>
      </c>
      <c r="H9" s="142" t="s">
        <v>123</v>
      </c>
    </row>
    <row r="10" spans="1:9" s="116" customFormat="1" ht="18.45" x14ac:dyDescent="0.5">
      <c r="A10" s="143">
        <v>45497</v>
      </c>
      <c r="B10" s="139">
        <f>SUM('Program Activity Report '!J:J,'Program Activity Report '!L:L,'Program Activity Report '!N:N,'Program Activity Report '!P:P,'Program Activity Report '!R:R,'Program Activity Report '!T:T,'Program Activity Report '!V:V)</f>
        <v>19.737051792828723</v>
      </c>
      <c r="C10" s="139">
        <f>SUM('Program Activity Report '!K:K,'Program Activity Report '!M:M,'Program Activity Report '!O:O,'Program Activity Report '!Q:Q,'Program Activity Report '!S:S,'Program Activity Report '!U:U,'Program Activity Report '!W:W)</f>
        <v>0</v>
      </c>
      <c r="D10" s="134">
        <v>2</v>
      </c>
      <c r="E10" s="135">
        <v>0.25</v>
      </c>
      <c r="F10" s="136">
        <f>D10*B10</f>
        <v>39.474103585657446</v>
      </c>
      <c r="G10" s="136">
        <f>E10*C10</f>
        <v>0</v>
      </c>
      <c r="H10" s="136">
        <f>SUM(F10:G10)</f>
        <v>39.474103585657446</v>
      </c>
    </row>
    <row r="11" spans="1:9" ht="18.45" x14ac:dyDescent="0.5">
      <c r="A11" s="125" t="s">
        <v>124</v>
      </c>
      <c r="B11" s="140">
        <f>SUM(B10:B10)</f>
        <v>19.737051792828723</v>
      </c>
      <c r="C11" s="140">
        <f>SUM(C10:C10)</f>
        <v>0</v>
      </c>
      <c r="D11" s="137"/>
      <c r="E11" s="137"/>
      <c r="F11" s="138">
        <f>SUM(F10:F10)</f>
        <v>39.474103585657446</v>
      </c>
      <c r="G11" s="138">
        <f>SUM(G10:G10)</f>
        <v>0</v>
      </c>
      <c r="H11" s="138">
        <f>SUM(H10:H10)</f>
        <v>39.474103585657446</v>
      </c>
    </row>
    <row r="12" spans="1:9" s="116" customFormat="1" ht="18.45" x14ac:dyDescent="0.5">
      <c r="A12" s="120"/>
      <c r="B12" s="120"/>
      <c r="C12" s="120"/>
      <c r="D12" s="120"/>
      <c r="E12" s="120"/>
      <c r="F12" s="120"/>
      <c r="G12" s="120"/>
      <c r="H12" s="120"/>
    </row>
    <row r="13" spans="1:9" ht="18.45" x14ac:dyDescent="0.5">
      <c r="A13" s="159" t="s">
        <v>125</v>
      </c>
      <c r="B13" s="159"/>
      <c r="C13" s="112"/>
      <c r="D13" s="127"/>
      <c r="E13" s="127"/>
      <c r="F13" s="127"/>
      <c r="G13" s="127"/>
      <c r="H13" s="127"/>
    </row>
    <row r="14" spans="1:9" ht="18.45" x14ac:dyDescent="0.5">
      <c r="A14" s="128" t="s">
        <v>126</v>
      </c>
      <c r="B14" s="129">
        <f>F11</f>
        <v>39.474103585657446</v>
      </c>
      <c r="C14" s="130"/>
    </row>
    <row r="15" spans="1:9" ht="18.45" x14ac:dyDescent="0.5">
      <c r="A15" s="131" t="s">
        <v>127</v>
      </c>
      <c r="B15" s="129">
        <f>G11</f>
        <v>0</v>
      </c>
      <c r="C15" s="130"/>
    </row>
    <row r="16" spans="1:9" ht="18.45" x14ac:dyDescent="0.5">
      <c r="A16" s="131" t="s">
        <v>128</v>
      </c>
      <c r="B16" s="132">
        <f>SUM('Incremental Demand Charges'!B:B)</f>
        <v>0</v>
      </c>
      <c r="C16" s="113"/>
    </row>
    <row r="17" spans="1:5" ht="18.45" x14ac:dyDescent="0.5">
      <c r="A17" s="131" t="s">
        <v>70</v>
      </c>
      <c r="B17" s="132">
        <f>(SUMIF('Controllable Gen. Incentive '!D:D,"HP",'Controllable Gen. Incentive '!C:C)*1.5) + (SUMIF('Controllable Gen. Incentive '!D:D,"KW",'Controllable Gen. Incentive '!C:C)*2)</f>
        <v>0</v>
      </c>
      <c r="C17" s="113"/>
    </row>
    <row r="18" spans="1:5" ht="18.45" x14ac:dyDescent="0.5">
      <c r="A18" s="133" t="s">
        <v>129</v>
      </c>
      <c r="B18" s="132">
        <f>'Administrative Costs'!B2</f>
        <v>0</v>
      </c>
      <c r="C18" s="113"/>
    </row>
    <row r="19" spans="1:5" ht="18.45" x14ac:dyDescent="0.5">
      <c r="A19" s="125" t="s">
        <v>130</v>
      </c>
      <c r="B19" s="126">
        <f>SUM(B14:B18)</f>
        <v>39.474103585657446</v>
      </c>
      <c r="C19" s="113"/>
    </row>
    <row r="21" spans="1:5" x14ac:dyDescent="0.4">
      <c r="B21" s="127"/>
      <c r="C21" s="127"/>
      <c r="D21" s="127"/>
      <c r="E21" s="127"/>
    </row>
  </sheetData>
  <mergeCells count="3">
    <mergeCell ref="A1:H1"/>
    <mergeCell ref="A8:H8"/>
    <mergeCell ref="A13:B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9CA4-CEE2-4DF6-B026-E432A8840032}">
  <sheetPr codeName="Sheet6"/>
  <dimension ref="A1:A9"/>
  <sheetViews>
    <sheetView workbookViewId="0">
      <selection activeCell="A2" sqref="A2:A9"/>
    </sheetView>
  </sheetViews>
  <sheetFormatPr defaultRowHeight="14.6" x14ac:dyDescent="0.4"/>
  <sheetData>
    <row r="1" spans="1:1" x14ac:dyDescent="0.4">
      <c r="A1" s="1" t="s">
        <v>73</v>
      </c>
    </row>
    <row r="2" spans="1:1" x14ac:dyDescent="0.4">
      <c r="A2" s="3" t="s">
        <v>80</v>
      </c>
    </row>
    <row r="3" spans="1:1" x14ac:dyDescent="0.4">
      <c r="A3" s="3" t="s">
        <v>81</v>
      </c>
    </row>
    <row r="4" spans="1:1" x14ac:dyDescent="0.4">
      <c r="A4" s="1" t="s">
        <v>74</v>
      </c>
    </row>
    <row r="5" spans="1:1" x14ac:dyDescent="0.4">
      <c r="A5" s="3" t="s">
        <v>83</v>
      </c>
    </row>
    <row r="6" spans="1:1" x14ac:dyDescent="0.4">
      <c r="A6" s="3" t="s">
        <v>84</v>
      </c>
    </row>
    <row r="7" spans="1:1" x14ac:dyDescent="0.4">
      <c r="A7" s="1" t="s">
        <v>75</v>
      </c>
    </row>
    <row r="8" spans="1:1" x14ac:dyDescent="0.4">
      <c r="A8" s="3" t="s">
        <v>82</v>
      </c>
    </row>
    <row r="9" spans="1:1" x14ac:dyDescent="0.4">
      <c r="A9" s="1"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2DDF4F136B7F45B99D02275EED2C38" ma:contentTypeVersion="11" ma:contentTypeDescription="Create a new document." ma:contentTypeScope="" ma:versionID="b9a456e0a5afb3a563f6ba299f3d0b14">
  <xsd:schema xmlns:xsd="http://www.w3.org/2001/XMLSchema" xmlns:xs="http://www.w3.org/2001/XMLSchema" xmlns:p="http://schemas.microsoft.com/office/2006/metadata/properties" xmlns:ns2="bb1fb6b1-05ec-4378-ac53-b30646b7010a" xmlns:ns3="99080a44-ca1d-4c85-b961-71a985da8936" targetNamespace="http://schemas.microsoft.com/office/2006/metadata/properties" ma:root="true" ma:fieldsID="ca03aba757cb0a214b79202d0cdd6dae" ns2:_="" ns3:_="">
    <xsd:import namespace="bb1fb6b1-05ec-4378-ac53-b30646b7010a"/>
    <xsd:import namespace="99080a44-ca1d-4c85-b961-71a985da89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fb6b1-05ec-4378-ac53-b30646b701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e33a34-051b-4ad8-910c-3bc17e8661b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080a44-ca1d-4c85-b961-71a985da893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ee3a98-8c6e-46d9-a38e-a01aeca53358}" ma:internalName="TaxCatchAll" ma:showField="CatchAllData" ma:web="99080a44-ca1d-4c85-b961-71a985da8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9080a44-ca1d-4c85-b961-71a985da8936" xsi:nil="true"/>
    <lcf76f155ced4ddcb4097134ff3c332f xmlns="bb1fb6b1-05ec-4378-ac53-b30646b7010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3DFBE5-2550-4C3A-B5B5-55613D7CBDB5}">
  <ds:schemaRefs>
    <ds:schemaRef ds:uri="http://schemas.microsoft.com/sharepoint/v3/contenttype/forms"/>
  </ds:schemaRefs>
</ds:datastoreItem>
</file>

<file path=customXml/itemProps2.xml><?xml version="1.0" encoding="utf-8"?>
<ds:datastoreItem xmlns:ds="http://schemas.openxmlformats.org/officeDocument/2006/customXml" ds:itemID="{76B6E4C8-3911-4525-B1AF-B2DE3F8EA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fb6b1-05ec-4378-ac53-b30646b7010a"/>
    <ds:schemaRef ds:uri="99080a44-ca1d-4c85-b961-71a985da8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281432-E310-4535-929F-10DE473B6ABB}">
  <ds:schemaRefs>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99080a44-ca1d-4c85-b961-71a985da8936"/>
    <ds:schemaRef ds:uri="bb1fb6b1-05ec-4378-ac53-b30646b7010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Provider Information</vt:lpstr>
      <vt:lpstr>Program Activity Report </vt:lpstr>
      <vt:lpstr>Load Reduction Report</vt:lpstr>
      <vt:lpstr>Administrative Costs</vt:lpstr>
      <vt:lpstr>Incremental Demand Charges</vt:lpstr>
      <vt:lpstr>Controllable Gen. Incentive </vt:lpstr>
      <vt:lpstr>Incentive Summary</vt:lpstr>
      <vt:lpstr>Index</vt:lpstr>
      <vt:lpstr>Resource_Type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Emery, Ashley@Energy</dc:creator>
  <cp:keywords/>
  <dc:description/>
  <cp:lastModifiedBy>Lee Wood</cp:lastModifiedBy>
  <cp:revision/>
  <dcterms:created xsi:type="dcterms:W3CDTF">2022-07-25T18:35:55Z</dcterms:created>
  <dcterms:modified xsi:type="dcterms:W3CDTF">2024-11-08T18:35:50Z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0x0101006F2DDF4F136B7F45B99D02275EED2C38</vt:lpwstr>
  </property>
  <property fmtid="{D5CDD505-2E9C-101B-9397-08002B2CF9AE}" pid="3" name="MediaServiceImageTags">
    <vt:lpwstr/>
  </property>
</Properties>
</file>